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ž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20" sheetId="4" r:id="rId3"/>
  </sheets>
  <calcPr/>
</workbook>
</file>

<file path=xl/calcChain.xml><?xml version="1.0" encoding="utf-8"?>
<calcChain xmlns="http://schemas.openxmlformats.org/spreadsheetml/2006/main">
  <c i="4" l="1" r="I3"/>
  <c r="I136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I99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I74"/>
  <c r="O95"/>
  <c r="I95"/>
  <c r="O91"/>
  <c r="I91"/>
  <c r="O87"/>
  <c r="I87"/>
  <c r="O83"/>
  <c r="I83"/>
  <c r="O79"/>
  <c r="I79"/>
  <c r="O75"/>
  <c r="I75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<sst xmlns="http://schemas.openxmlformats.org/spreadsheetml/2006/main">
  <si>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</si>
  <si>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</si>
  <si>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</si>
  <si>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</si>
  <si>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</si>
  <si>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5/23089</t>
  </si>
  <si>
    <t>II/416 křiž. s III/42510 – Žabčice, úsek obalovna – Žabčice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</si>
  <si>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</si>
  <si>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</si>
  <si>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</si>
  <si>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</si>
  <si>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</si>
  <si>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</si>
  <si>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</si>
  <si>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</si>
  <si>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</si>
  <si>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</si>
  <si>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</si>
  <si>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</si>
  <si>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</si>
  <si>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</si>
  <si>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</si>
  <si>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</si>
  <si>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</si>
  <si>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</si>
  <si>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</si>
  <si>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</si>
  <si>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</si>
  <si>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</si>
  <si>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</si>
  <si>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</si>
  <si>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</si>
  <si>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</si>
  <si>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</si>
  <si>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</si>
  <si>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</si>
  <si>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</si>
  <si>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</si>
  <si>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</si>
  <si>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</si>
  <si>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</si>
  <si>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</si>
  <si>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</si>
  <si>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</si>
  <si>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</si>
  <si>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</si>
  <si>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</si>
  <si>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</si>
  <si>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</si>
  <si>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</si>
  <si>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</si>
  <si>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</si>
  <si>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</si>
  <si>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</si>
  <si>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</si>
  <si>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</si>
  <si>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</si>
  <si>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</si>
  <si>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</si>
  <si>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</si>
  <si>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</si>
  <si>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</si>
  <si>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120</t>
  </si>
  <si>
    <t>Oprava silnice II/416</t>
  </si>
  <si>
    <t>014102</t>
  </si>
  <si>
    <t>1</t>
  </si>
  <si>
    <t>POPLATKY ZA SKLÁDKU - BETON</t>
  </si>
  <si>
    <t>T</t>
  </si>
  <si>
    <t>- poplatek za skládku odstraněné betonové suti z odbouraných kolmých čel stávajícího propustku v km 32,140 - pol. č. 96711
- předpoklad 1 m3 = 2,3 t</t>
  </si>
  <si>
    <t>VV</t>
  </si>
  <si>
    <t>dle pol. č. 96711 10,99*2,3 = 25,28 [A]</t>
  </si>
  <si>
    <t>Položka zahrnuje:
- veškeré poplatky provozovateli skládky související s uložením odpadu na skládce.
Položka nezahrnuje:
- x</t>
  </si>
  <si>
    <t>2</t>
  </si>
  <si>
    <t>POPLATKY ZA SKLÁDKU - ZEMINA</t>
  </si>
  <si>
    <t>- poplatek za skládku zeminy ze sejmutí drnu u propustku v km 32,140 - pol. č. 11130 [A]
- poplatek za skládku zeminy z čištění krajnice - pol. č. 12920 [B]
- poplatek za skládku zeminy z číštění příkopů - pol. č. 12932 [C]
- poplatek za skládku zeminy z čištění propustků (předpoklad nánosu 0,2 m3/m) - pol. č. 129957 [D]
- poplatek za skládku zeminy z hloubení rýh u propustku v km 32,140 - pol. č. 13273 [E]
- předpoklad 1 m3 = 2,0 t</t>
  </si>
  <si>
    <t>dle pol. č. 11130 143,19*0,15*2 = 42,96 [A]_x000d_
 dle pol. č. 12920 664,6*2 = 1329,20 [B]_x000d_
 dle pol. č. 12932 1824,4*0,5*2 = 1824,40 [C]_x000d_
 dle pol. č. 129957 23,62*0,2*2 = 9,45 [D]_x000d_
 dle pol. č. 13273 3,32*2 = 6,64 [E]_x000d_
 Celkové množství 3212.650000 = 3212,65 [F]</t>
  </si>
  <si>
    <t>02720</t>
  </si>
  <si>
    <t>POMOC PRÁCE ZŘÍZ NEBO ZAJIŠŤ REGULACI A OCHRANU DOPRAVY</t>
  </si>
  <si>
    <t>- přechodná úprava dopravního značení a objízdných tras vč. údržby a úprav během stavebních prací v souladu s TP 66 a s platnými předpisy pro navrhování DZ na PK vč. vyhlášky č. 294/2015 Sb.
- stávající svislé DZ se pro potřeby PDZ zachovají a podle potřeby zakryjí, upraví nebo doplní
- přechodné SDZ (značky, směrové desky, závory, semaforová souprava, světla) se umístí na nosičích a podkladních deskách vč. nutných přesunů dle jednotlivých fází (etap) výstavby, dodávky, montáže, demontáže
- vše v režii zhotovitele</t>
  </si>
  <si>
    <t>1 = 1,00 [A]</t>
  </si>
  <si>
    <t>Položka zahrnuje:
- veškeré náklady spojené s objednatelem požadovanými zařízeními
Položka nezahrnuje:
- x</t>
  </si>
  <si>
    <t>Zemní práce</t>
  </si>
  <si>
    <t>11130</t>
  </si>
  <si>
    <t>SEJMUTÍ DRNU</t>
  </si>
  <si>
    <t>M2</t>
  </si>
  <si>
    <t>- sejmutí drnu v tl. 0,15 m v místě prodloužení propustku v km 32,140
- poplatek za skládku viz pol. č. 014102.2
- včetně odvozu na skládku (odvozná vzdálenost v režii zhotovitele)</t>
  </si>
  <si>
    <t>planimetrováno ze situace: 143,19 = 143,19 [A]</t>
  </si>
  <si>
    <t xml:space="preserve">Položka zahrnuje:
- vodorovnou dopravu  a uložení na skládku
Položka nezahrnuje:
- x</t>
  </si>
  <si>
    <t>11372</t>
  </si>
  <si>
    <t>FRÉZOVÁNÍ ZPEVNĚNÝCH PLOCH ASFALTOVÝCH</t>
  </si>
  <si>
    <t>M3</t>
  </si>
  <si>
    <t>- frézování stávající asfaltové vozovky v tl. 50 mm
- odvoz a likvidace v režii zhotovitele</t>
  </si>
  <si>
    <t>planimetrováno ze zaměření: 14515,36*0,05 = 725,77 [A]_x000d_
 -236,74 = -236,74 [B]_x000d_
 Celkové množství 489.030000 = 489,03 [C]</t>
  </si>
  <si>
    <t xml:space="preserve">Položka zahrnuje:
- veškerou manipulaci s vybouranou sutí a s vybouranými hmotami vč. uložení na skládku. 
Položka nezahrnuje:
-  poplatek za skládku</t>
  </si>
  <si>
    <t>- frézování stávající asfaltové vozovky v tl. 50 mm
- uložení na mezideponii a použito zpět na krajnice</t>
  </si>
  <si>
    <t>2367,43*0,1 = 236,74 [A]</t>
  </si>
  <si>
    <t>12920</t>
  </si>
  <si>
    <t>ČIŠTĚNÍ KRAJNIC OD NÁNOSU</t>
  </si>
  <si>
    <t>- seříznutí zemní krajnice v tl. 0,15 m
- šířka krajnice proměnná v rozmezí 0,5 - 1,0 m (celá krajnice až po hranu)
- poplatek za skládku viz pol. č. 014102.2
- včetně odvozu na skládku (odvozná vzdálenost v režii zhotovitele)</t>
  </si>
  <si>
    <t>planimetrováno ze situace: 4430,68*0,15 = 664,60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</si>
  <si>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</si>
  <si>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</si>
  <si>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</si>
  <si>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</si>
  <si>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>- pročištění příkopů podél opravovaného úseku
- 0,50 m3/bm
- poplatek za skládku viz pol. č. 014102.2
- včetně odvozu na skládku (odvozná vzdálenost v režii zhotovitele)</t>
  </si>
  <si>
    <t>pravá strana: 97,02+113,62+139,2+376,06+121,73+219,15+148,35 = 1215,13 [A]_x000d_
 levá stana: 235,21+117,42+47,54+144,28+22,2+42,62 = 609,27 [B]_x000d_
 Celkové množství 1824.400000 = 1824,40 [C]</t>
  </si>
  <si>
    <t>129957</t>
  </si>
  <si>
    <t>ČIŠTĚNÍ POTRUBÍ DN DO 500MM</t>
  </si>
  <si>
    <t>- pročištění stávajících propustků DN 500 mm
- předpoklad 0,2 m3/bm
- poplatek za skládku viz pol. č. 014102.2
- včetně odvozu na skládku (odvozná vzdálenost v režii zhotovitele)</t>
  </si>
  <si>
    <t>planimetrováno ze situace: 23,62 = 23,62 [A]</t>
  </si>
  <si>
    <t>13273</t>
  </si>
  <si>
    <t>HLOUBENÍ RÝH ŠÍŘ DO 2M PAŽ I NEPAŽ TŘ. I</t>
  </si>
  <si>
    <t>- výkop u propustku v km 32,140 pro provedení betonových prahů, zpevnění vtoku a výtoku a provedení podkladních vrstev pod trouby
- poplatek za skládku viz pol. č. 014102.2
- odvozná vzdálenost v režii zhotovitele</t>
  </si>
  <si>
    <t>výkop pro podklad pod ŽB trouby: 0,81 = 0,81 [A]_x000d_
 výkop pro podklad pod dlažbu z LK: 0,91 = 0,91 [B]_x000d_
 výkop pro betonové prahy: 1,6 = 1,60 [C]_x000d_
 Celkové množství 3.320000 = 3,32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</si>
  <si>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</si>
  <si>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</si>
  <si>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</si>
  <si>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- uložení zeminy z hloubení rýhy u propustku v km 32,140 na skládku</t>
  </si>
  <si>
    <t>dle pol. 132733 3,32 = 3,32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</si>
  <si>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</si>
  <si>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</si>
  <si>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</si>
  <si>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- násyp nad prodlouženou částí propustku v km 32,140 v souladu s ČSN 73 6133</t>
  </si>
  <si>
    <t>planimetrováno z příčných řezů: 151,12 = 151,12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</si>
  <si>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</si>
  <si>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</si>
  <si>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</si>
  <si>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- dosypání zemní krajnice ŠD A fr. 0/32</t>
  </si>
  <si>
    <t>planimetrováno z příčných řezů: 882,75 = 882,75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</si>
  <si>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</si>
  <si>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</si>
  <si>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</si>
  <si>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- obsyp propustku vhodnou zeminou
- hutněný po vrstvách max. 0,3 m</t>
  </si>
  <si>
    <t>planimetrováno z příčného řezu: pl. x dl. 1,47*6,6 = 9,70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</si>
  <si>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</si>
  <si>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18222</t>
  </si>
  <si>
    <t>ROZPROSTŘENÍ ORNICE VE SVAHU V TL DO 0,15M</t>
  </si>
  <si>
    <t>- ohumusování svahu násypu nad prodlouženou částí propustku v km 32,140 v tl. 0,15 m vhodnou zeminou k osetí, včetně dodání vhodné zeminy</t>
  </si>
  <si>
    <t>planimetrováno z příčných řezů: 197,54 = 197,54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</si>
  <si>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</si>
  <si>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</si>
  <si>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</si>
  <si>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- zatravnění ohumusovaného svahu násypu nad prodlouženou částí propustku v km 32,140</t>
  </si>
  <si>
    <t>dle pol. č. 18222 197,54 = 197,54 [A]</t>
  </si>
  <si>
    <t>Položka zahrnuje:
- dodání předepsané travní směsi, její výsev na ornici, zalévání, první pokosení, to vše bez ohledu na sklon terénu
Položka nezahrnuje:
- x</t>
  </si>
  <si>
    <t>4</t>
  </si>
  <si>
    <t>Vodorovné konstrukce</t>
  </si>
  <si>
    <t>451312</t>
  </si>
  <si>
    <t>PODKLADNÍ A VÝPLŇOVÉ VRSTVY Z PROSTÉHO BETONU C12/15</t>
  </si>
  <si>
    <t>- podkladní beton C12/15-X0 tl. 0,1 m pod ŽB trouby propustku</t>
  </si>
  <si>
    <t>š. x tl. x dl. : 0,9*0,1*(6,6-0,3-0,3) = 0,54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</si>
  <si>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</si>
  <si>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</si>
  <si>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</si>
  <si>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- nekonstrukční podkladní beton C20/25n-XF3 tl. 0,1 m pod dlažbu z LK a betonové sedlo pod ŽB trouby propustku</t>
  </si>
  <si>
    <t>ŽB trouby: pl. x dl. : 0,15*(6,6-0,3-0,3) = 0,90 [A]_x000d_
 dlažba z LK: pl. x tl. : 12,36*0,1 = 1,24 [B]_x000d_
 Celkové množství 2.140000 = 2,14 [C]</t>
  </si>
  <si>
    <t>45152</t>
  </si>
  <si>
    <t>PODKLADNÍ A VÝPLŇOVÉ VRSTVY Z KAMENIVA DRCENÉHO</t>
  </si>
  <si>
    <t>- podkladní vrstva ze štěrkodrti fr. 0/32 tl. 0,1 m pod betonové prahy u dlažby z LK a pod úložné betonové prahy pod ŽB trouby propustku</t>
  </si>
  <si>
    <t>bet. práh: počet x š. x dl. x tl. : 2*0,3*2,5*0,1 = 0,15 [A]_x000d_
 úlož. bet. práh: počet x š. x dl. x tl. : 2*0,3*1,2*0,1 = 0,07 [B]_x000d_
 Celkové množství 0.220000 = 0,22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</si>
  <si>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</si>
  <si>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</t>
  </si>
  <si>
    <t>PODKLADNÍ A VÝPLŇOVÉ VRSTVY Z KAMENIVA TĚŽENÉHO</t>
  </si>
  <si>
    <t>- podkladní vrstva ze štěrkopísku tl. 0,1 m pod dlažbu z LK pro úpravu prostoru před vtokem a výtokem</t>
  </si>
  <si>
    <t>počet x š. x dl. x tl. : 2*1*2,5*0,1 = 0,50 [A]</t>
  </si>
  <si>
    <t>465512</t>
  </si>
  <si>
    <t>DLAŽBY Z LOMOVÉHO KAMENE NA MC</t>
  </si>
  <si>
    <t>- odláždění šikmého čela a prostoru vtoku a výtoku dlažbou z LK tl. 0,2 m
- spárování cementovou maltou M25-XF4</t>
  </si>
  <si>
    <t>pl. x tl. : 12,36*0,2 = 2,47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</si>
  <si>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</si>
  <si>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</si>
  <si>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</si>
  <si>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- betonové prahy u dlažby z LK na vtoku a výtoku a úložné betonové prahy pod ŽB trouby propustku z betonu C25/30-XF4</t>
  </si>
  <si>
    <t>bet. práh: počet x š. x dl. x tl. : 2*0,3*2,5*0,6 = 0,90 [A]_x000d_
 úlož. bet. práh: počet x š. x dl. x tl. : 2*0,3*1,2*0,6 = 0,43 [B]_x000d_
 Celkové množství 1.330000 = 1,33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</si>
  <si>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</si>
  <si>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</si>
  <si>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</si>
  <si>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567303</t>
  </si>
  <si>
    <t>VRSTVY PRO OBNOVU A OPRAVY ZE ŠTĚRKODRTI</t>
  </si>
  <si>
    <t>- doplnění ŠD A fr. 0/32 pro reprofilaci krytu do požadovaného sklonu
- průměrná tl. vrstvy 4,5 cm (planimetrováno z příčných řezů)</t>
  </si>
  <si>
    <t>dl. x š. x tl. 2245*6,86*0,045 = 693,03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</si>
  <si>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</si>
  <si>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567544</t>
  </si>
  <si>
    <t>VRST PRO OBNOVU A OPR RECYK ZA STUD CEM A ASF EM TL DO 200MM</t>
  </si>
  <si>
    <t>- recyklace za studena s pojivy cement (příp. jiné vhodné hydraulické pojivo) a asfaltové emulze v souladu s TP 208 v tl. 0,18 m
- RS 0/32 CA</t>
  </si>
  <si>
    <t>dl. x š. 2245*6,86 = 15400,70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</si>
  <si>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</si>
  <si>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</si>
  <si>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</si>
  <si>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- zpevnění krajnice v šířce 0,5 m asfaltovým recyklátem tl. 0,1 m</t>
  </si>
  <si>
    <t>zpevnění krajnice: dl. x š. (163,27+298,05+189,53+95,18+527,84+348,77+396,72+405,63+309,78+303,56+636,85+639,75)*0,5 = 2157,47 [A]_x000d_
 plocha sjezdů 10,14+6,23+6,93+17,2+18,87+21,28+15,72+82,54+21,61+9,44 = 209,96 [B]_x000d_
 Celkové množství 2367.430000 = 2367,43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</si>
  <si>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</si>
  <si>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</si>
  <si>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</si>
  <si>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- asfaltový infiltrační postřik z kationaktivní emulze (PI-C) s množstvím zbytkového pojiva 1,0 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</si>
  <si>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</si>
  <si>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</si>
  <si>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</si>
  <si>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- asfaltový spojovací postřik z kationaktivní emulze (PS-C) s množstvím zbytkového pojiva 0,35 kg/m2</t>
  </si>
  <si>
    <t>vrstva 1: dl. x š. 2245*6,7 = 15041,50 [A]_x000d_
 vrstva 2: dl. x š. 2245*6,55 = 14704,75 [B]_x000d_
 napojení MK (dle napojení MK pol. 574A44 a 574C46) 99,76+84,11 = 183,87 [C]_x000d_
 Celkové množství 29930.120000 = 29930,12 [D]</t>
  </si>
  <si>
    <t>574A44</t>
  </si>
  <si>
    <t>ASFALTOVÝ BETON PRO OBRUSNÉ VRSTVY ACO 11+ TL. 50MM</t>
  </si>
  <si>
    <t>- asfaltový beton pro obrusné vrstvy ACO 11+ tl. 50 mm</t>
  </si>
  <si>
    <t>dl. x š. 2245*6,5 = 14592,50 [A]_x000d_
 napojení MK 31,52+28,92+33,99+5,33 = 99,76 [B]_x000d_
 Celkové množství 14692.260000 = 14692,26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</si>
  <si>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</si>
  <si>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</si>
  <si>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</si>
  <si>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- asfaltový beton pro ložné vrstvy ACL 16 S tl. 50 mm</t>
  </si>
  <si>
    <t>dl. x š. 2245*6,65 = 14929,25 [A]_x000d_
 napojení MK 25,31+25,16+29,71+3,93 = 84,11 [B]_x000d_
 Celkové množství 15013.360000 = 15013,36 [C]</t>
  </si>
  <si>
    <t>574E46</t>
  </si>
  <si>
    <t>ASFALTOVÝ BETON PRO PODKLADNÍ VRSTVY ACP 16+, 16S TL. 50MM</t>
  </si>
  <si>
    <t>- asfaltový beton pro podkladní vrstvy ACP 16 S tl. 50 mm</t>
  </si>
  <si>
    <t>dl. x š. 2245*6,8 = 15266,00 [A]</t>
  </si>
  <si>
    <t>57621</t>
  </si>
  <si>
    <t>POSYP KAMENIVEM DRCENÝM 5KG/M2</t>
  </si>
  <si>
    <t>- posyp infiltračního postřiku drceným kamenivem fr. 2/4 v množství 3,0 kg/m2</t>
  </si>
  <si>
    <t>dle pol. č. 572121 15400,70 = 15400,70 [A]</t>
  </si>
  <si>
    <t>Položka zahrnuje:
- dodání kameniva předepsané kvality a zrnitosti
- posyp předepsaným množstvím
Položka nezahrnuje:
- x</t>
  </si>
  <si>
    <t>9</t>
  </si>
  <si>
    <t>Ostatní konstrukce a práce</t>
  </si>
  <si>
    <t>9113A3</t>
  </si>
  <si>
    <t>SVODIDLO OCEL SILNIČ JEDNOSTR, ÚROVEŇ ZADRŽ N1, N2 - DEMONTÁŽ S PŘESUNEM</t>
  </si>
  <si>
    <t>- odstranění stávajících svodidel u propustku v km 32,140 vč. směrových nástavců
- délka uvedena bez výškových náběhů
- odvoz a likvidace v režii zhotovitele</t>
  </si>
  <si>
    <t>planimetrováno ze zaměření: 4,56+4,27 = 8,83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</si>
  <si>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</si>
  <si>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</si>
  <si>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</si>
  <si>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KUS</t>
  </si>
  <si>
    <t>- nové PVC bílé směrové sloupky s odrazkami a trnem
- návrh v souladu s TP 58</t>
  </si>
  <si>
    <t>odečteno ze situace: 99 = 99,00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</si>
  <si>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</si>
  <si>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</si>
  <si>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</si>
  <si>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- odstranění stávajících směrových sloupků oboustranně v celé délce opravovaného úseku
- odvoz a likvidace v režii zhotovitele</t>
  </si>
  <si>
    <t>dle skutečného stavu: 69 = 69,00 [A]</t>
  </si>
  <si>
    <t>Položka zahrnuje:
- demontáž stávajícího sloupku
- jeho odvoz do skladu nebo na skládku
Položka nezahrnuje:
- x</t>
  </si>
  <si>
    <t>915221</t>
  </si>
  <si>
    <t>VODOR DOPRAV ZNAČ PLASTEM STRUKTURÁLNÍ NEHLUČNÉ - DOD A POKLÁDKA</t>
  </si>
  <si>
    <t>- jednofázové VDZ z profilovaného plastu v ose komunikace š. 0,125 m</t>
  </si>
  <si>
    <t>V1a: 1281,07*0,125 = 160,13 [A]_x000d_
 V2a: 12,02*0,125 = 1,50 [B]_x000d_
 V2b (3/1,5): 315,44*0,125 = 39,43 [C]_x000d_
 Celkové množství 201.060000 = 201,06 [D]</t>
  </si>
  <si>
    <t>Položka zahrnuje:
- dodání a pokládku nátěrového materiálu
- předznačení a reflexní úpravu
Položka nezahrnuje:
- x
Způsob měření:
- měří se pouze natíraná plocha</t>
  </si>
  <si>
    <t>915231</t>
  </si>
  <si>
    <t>VODOR DOPRAV ZNAČ PLASTEM PROFIL ZVUČÍCÍ - DOD A POKLÁDKA</t>
  </si>
  <si>
    <t>- jednofázové VDZ z profilovaného plastu se zvukovým efetem a vibračním účinkem při přejezdu v kraji komunikace š. 0,25 m</t>
  </si>
  <si>
    <t>V2b (1,5/1,5): 25,72*0,25 = 6,43 [A]_x000d_
 V4: 4439,41*0,25 = 1109,85 [B]_x000d_
 Celkové množství 1116.280000 = 1116,28 [C]</t>
  </si>
  <si>
    <t>9183C2</t>
  </si>
  <si>
    <t>PROPUSTY Z TRUB DN 500MM ŽELEZOBETONOVÝCH</t>
  </si>
  <si>
    <t>- prodloužení propustku v km 32,140 vč. šikmých čel
- vč. úpravy trouby provedením šikmého řezu
- vč. podkladků pod trouby</t>
  </si>
  <si>
    <t>planimetrováno ze situace: 2,6+4 = 6,60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</si>
  <si>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</si>
  <si>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919111</t>
  </si>
  <si>
    <t>ŘEZÁNÍ ASFALTOVÉHO KRYTU VOZOVEK TL DO 50MM</t>
  </si>
  <si>
    <t>- proříznutí podélné pracovní spáry a příčných spár na ZÚ a KÚ a v místech napojení na stávající komunikace
- v místech napojení MK počítáno i proříznutí spáry mezi novou vozovkou silnice II/416 a napojením</t>
  </si>
  <si>
    <t>příčné spáry: 7,91+16,22+18,38+11,72+18,47+13,39+20,6+7,03 = 113,72 [A]_x000d_
 podélná spára: 2245,39 = 2245,39 [B]_x000d_
 Celkové množství 2359.110000 = 2359,11 [C]</t>
  </si>
  <si>
    <t>Položka zahrnuje:
- řezání vozovkové vrstvy v předepsané tloušťce
- spotřeba vody
Položka nezahrnuje:
- x</t>
  </si>
  <si>
    <t>931312</t>
  </si>
  <si>
    <t>TĚSNĚNÍ DILATAČ SPAR ASF ZÁLIVKOU PRŮŘ DO 200MM2</t>
  </si>
  <si>
    <t>- zalití podélných a příčných spár asfaltovou zálivkou typu N2</t>
  </si>
  <si>
    <t>dle pol. č. 919111 2359,11 = 2359,11 [A]</t>
  </si>
  <si>
    <t>Položka zahrnuje:
- dodávku a osazení předepsaného materiálu
- očištění ploch spáry před úpravou
- očištění okolí spáry po úpravě
Položka nezahrnuje:
- těsnící profil</t>
  </si>
  <si>
    <t>93852</t>
  </si>
  <si>
    <t>OČIŠTĚNÍ BETON KONSTR OD VEGETACE</t>
  </si>
  <si>
    <t>- očištění čel propustku u hřbitova (cca km 31,200) od vegetace</t>
  </si>
  <si>
    <t>planimetrováno ze zaměření: 1,59 = 1,59 [A]</t>
  </si>
  <si>
    <t>Položka zahrnuje:
- očištění předepsaným způsobem
- odklizení vzniklého odpadu
Položka nezahrnuje:
- x</t>
  </si>
  <si>
    <t>96711</t>
  </si>
  <si>
    <t>VYBOURÁNÍ ČÁSTÍ KONSTRUKCÍ Z BETON DÍLCŮ</t>
  </si>
  <si>
    <t>- odstranění horní části stávajících kolmých betonových čel propustku v km 32,140
- poplatek za skládku viz pol. č. 014102.1
- odvozná vzdálenost v režii zhotovitele</t>
  </si>
  <si>
    <t>planimetrováno z výkresu propustku: 10,99 = 10,99 [A]</t>
  </si>
  <si>
    <t>Položka zahrnuje: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</si>
  <si>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96814</t>
  </si>
  <si>
    <t>VYSEKÁNÍ OTVORŮ, KAPES, RÝH V BETONOVÉ KONSTRUKCI</t>
  </si>
  <si>
    <t>- vysekání prostoru v betonovém čele kolem stávající trouby na výtoku propustku v km 32,140 pro napojení nové trouby
- včetně těsnění spoje
- odvoz a likvidace v režii zhotovitele</t>
  </si>
  <si>
    <t>planimetrováno z výkresu propustku: 0,03 = 0,03 [A]</t>
  </si>
  <si>
    <t>Položka zahrnuje:
- veškerou manipulaci s vybouranou sutí a hmotami včetně uložení na skládku
- veškeré další práce plynoucí z technologického předpisu a z platných předpisů
Položka nezahrnuje:
- poplatek za skládku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</si>
</sst>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75">
      <c r="A15" s="29" t="s">
        <v>36</v>
      </c>
      <c r="B15" s="38"/>
      <c r="C15" s="39"/>
      <c r="D15" s="39"/>
      <c r="E15" s="31" t="s">
        <v>41</v>
      </c>
      <c r="F15" s="39"/>
      <c r="G15" s="39"/>
      <c r="H15" s="39"/>
      <c r="I15" s="39"/>
      <c r="J15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6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7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>
      <c r="A31" s="29" t="s">
        <v>29</v>
      </c>
      <c r="B31" s="29">
        <v>8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9</v>
      </c>
      <c r="C34" s="30" t="s">
        <v>60</v>
      </c>
      <c r="D34" s="29" t="s">
        <v>44</v>
      </c>
      <c r="E34" s="31" t="s">
        <v>61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36</v>
      </c>
      <c r="B36" s="38"/>
      <c r="C36" s="39"/>
      <c r="D36" s="39"/>
      <c r="E36" s="42" t="s">
        <v>31</v>
      </c>
      <c r="F36" s="39"/>
      <c r="G36" s="39"/>
      <c r="H36" s="39"/>
      <c r="I36" s="39"/>
      <c r="J36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</v>
      </c>
      <c r="I3" s="16">
        <f>SUMIFS(I8:I180,A8:A180,"SD")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62</v>
      </c>
      <c r="D4" s="13"/>
      <c r="E4" s="14" t="s">
        <v>63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64</v>
      </c>
      <c r="D9" s="29" t="s">
        <v>65</v>
      </c>
      <c r="E9" s="31" t="s">
        <v>66</v>
      </c>
      <c r="F9" s="32" t="s">
        <v>67</v>
      </c>
      <c r="G9" s="33">
        <v>25.280000000000001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45">
      <c r="A10" s="29" t="s">
        <v>34</v>
      </c>
      <c r="B10" s="35"/>
      <c r="C10" s="36"/>
      <c r="D10" s="36"/>
      <c r="E10" s="31" t="s">
        <v>68</v>
      </c>
      <c r="F10" s="36"/>
      <c r="G10" s="36"/>
      <c r="H10" s="36"/>
      <c r="I10" s="36"/>
      <c r="J10" s="37"/>
    </row>
    <row r="11">
      <c r="A11" s="29" t="s">
        <v>69</v>
      </c>
      <c r="B11" s="35"/>
      <c r="C11" s="36"/>
      <c r="D11" s="36"/>
      <c r="E11" s="43" t="s">
        <v>70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71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64</v>
      </c>
      <c r="D13" s="29" t="s">
        <v>72</v>
      </c>
      <c r="E13" s="31" t="s">
        <v>73</v>
      </c>
      <c r="F13" s="32" t="s">
        <v>67</v>
      </c>
      <c r="G13" s="33">
        <v>3212.6500000000001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135">
      <c r="A14" s="29" t="s">
        <v>34</v>
      </c>
      <c r="B14" s="35"/>
      <c r="C14" s="36"/>
      <c r="D14" s="36"/>
      <c r="E14" s="31" t="s">
        <v>74</v>
      </c>
      <c r="F14" s="36"/>
      <c r="G14" s="36"/>
      <c r="H14" s="36"/>
      <c r="I14" s="36"/>
      <c r="J14" s="37"/>
    </row>
    <row r="15" ht="90">
      <c r="A15" s="29" t="s">
        <v>69</v>
      </c>
      <c r="B15" s="35"/>
      <c r="C15" s="36"/>
      <c r="D15" s="36"/>
      <c r="E15" s="43" t="s">
        <v>75</v>
      </c>
      <c r="F15" s="36"/>
      <c r="G15" s="36"/>
      <c r="H15" s="36"/>
      <c r="I15" s="36"/>
      <c r="J15" s="37"/>
    </row>
    <row r="16" ht="75">
      <c r="A16" s="29" t="s">
        <v>36</v>
      </c>
      <c r="B16" s="35"/>
      <c r="C16" s="36"/>
      <c r="D16" s="36"/>
      <c r="E16" s="31" t="s">
        <v>71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76</v>
      </c>
      <c r="D17" s="29" t="s">
        <v>31</v>
      </c>
      <c r="E17" s="31" t="s">
        <v>77</v>
      </c>
      <c r="F17" s="32" t="s">
        <v>33</v>
      </c>
      <c r="G17" s="33">
        <v>1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 ht="135">
      <c r="A18" s="29" t="s">
        <v>34</v>
      </c>
      <c r="B18" s="35"/>
      <c r="C18" s="36"/>
      <c r="D18" s="36"/>
      <c r="E18" s="31" t="s">
        <v>78</v>
      </c>
      <c r="F18" s="36"/>
      <c r="G18" s="36"/>
      <c r="H18" s="36"/>
      <c r="I18" s="36"/>
      <c r="J18" s="37"/>
    </row>
    <row r="19">
      <c r="A19" s="29" t="s">
        <v>69</v>
      </c>
      <c r="B19" s="35"/>
      <c r="C19" s="36"/>
      <c r="D19" s="36"/>
      <c r="E19" s="43" t="s">
        <v>79</v>
      </c>
      <c r="F19" s="36"/>
      <c r="G19" s="36"/>
      <c r="H19" s="36"/>
      <c r="I19" s="36"/>
      <c r="J19" s="37"/>
    </row>
    <row r="20" ht="60">
      <c r="A20" s="29" t="s">
        <v>36</v>
      </c>
      <c r="B20" s="35"/>
      <c r="C20" s="36"/>
      <c r="D20" s="36"/>
      <c r="E20" s="31" t="s">
        <v>80</v>
      </c>
      <c r="F20" s="36"/>
      <c r="G20" s="36"/>
      <c r="H20" s="36"/>
      <c r="I20" s="36"/>
      <c r="J20" s="37"/>
    </row>
    <row r="21">
      <c r="A21" s="23" t="s">
        <v>26</v>
      </c>
      <c r="B21" s="24"/>
      <c r="C21" s="25" t="s">
        <v>65</v>
      </c>
      <c r="D21" s="26"/>
      <c r="E21" s="23" t="s">
        <v>81</v>
      </c>
      <c r="F21" s="26"/>
      <c r="G21" s="26"/>
      <c r="H21" s="26"/>
      <c r="I21" s="27">
        <f>SUMIFS(I22:I73,A22:A73,"P")</f>
        <v>0</v>
      </c>
      <c r="J21" s="28"/>
    </row>
    <row r="22">
      <c r="A22" s="29" t="s">
        <v>29</v>
      </c>
      <c r="B22" s="29">
        <v>4</v>
      </c>
      <c r="C22" s="30" t="s">
        <v>82</v>
      </c>
      <c r="D22" s="29" t="s">
        <v>31</v>
      </c>
      <c r="E22" s="31" t="s">
        <v>83</v>
      </c>
      <c r="F22" s="32" t="s">
        <v>84</v>
      </c>
      <c r="G22" s="33">
        <v>143.19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45">
      <c r="A23" s="29" t="s">
        <v>34</v>
      </c>
      <c r="B23" s="35"/>
      <c r="C23" s="36"/>
      <c r="D23" s="36"/>
      <c r="E23" s="31" t="s">
        <v>85</v>
      </c>
      <c r="F23" s="36"/>
      <c r="G23" s="36"/>
      <c r="H23" s="36"/>
      <c r="I23" s="36"/>
      <c r="J23" s="37"/>
    </row>
    <row r="24">
      <c r="A24" s="29" t="s">
        <v>69</v>
      </c>
      <c r="B24" s="35"/>
      <c r="C24" s="36"/>
      <c r="D24" s="36"/>
      <c r="E24" s="43" t="s">
        <v>86</v>
      </c>
      <c r="F24" s="36"/>
      <c r="G24" s="36"/>
      <c r="H24" s="36"/>
      <c r="I24" s="36"/>
      <c r="J24" s="37"/>
    </row>
    <row r="25" ht="60">
      <c r="A25" s="29" t="s">
        <v>36</v>
      </c>
      <c r="B25" s="35"/>
      <c r="C25" s="36"/>
      <c r="D25" s="36"/>
      <c r="E25" s="31" t="s">
        <v>87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88</v>
      </c>
      <c r="D26" s="29" t="s">
        <v>65</v>
      </c>
      <c r="E26" s="31" t="s">
        <v>89</v>
      </c>
      <c r="F26" s="32" t="s">
        <v>90</v>
      </c>
      <c r="G26" s="33">
        <v>489.02999999999997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 ht="30">
      <c r="A27" s="29" t="s">
        <v>34</v>
      </c>
      <c r="B27" s="35"/>
      <c r="C27" s="36"/>
      <c r="D27" s="36"/>
      <c r="E27" s="31" t="s">
        <v>91</v>
      </c>
      <c r="F27" s="36"/>
      <c r="G27" s="36"/>
      <c r="H27" s="36"/>
      <c r="I27" s="36"/>
      <c r="J27" s="37"/>
    </row>
    <row r="28" ht="45">
      <c r="A28" s="29" t="s">
        <v>69</v>
      </c>
      <c r="B28" s="35"/>
      <c r="C28" s="36"/>
      <c r="D28" s="36"/>
      <c r="E28" s="43" t="s">
        <v>92</v>
      </c>
      <c r="F28" s="36"/>
      <c r="G28" s="36"/>
      <c r="H28" s="36"/>
      <c r="I28" s="36"/>
      <c r="J28" s="37"/>
    </row>
    <row r="29" ht="75">
      <c r="A29" s="29" t="s">
        <v>36</v>
      </c>
      <c r="B29" s="35"/>
      <c r="C29" s="36"/>
      <c r="D29" s="36"/>
      <c r="E29" s="31" t="s">
        <v>93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88</v>
      </c>
      <c r="D30" s="29" t="s">
        <v>72</v>
      </c>
      <c r="E30" s="31" t="s">
        <v>89</v>
      </c>
      <c r="F30" s="32" t="s">
        <v>90</v>
      </c>
      <c r="G30" s="33">
        <v>236.74000000000001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 ht="30">
      <c r="A31" s="29" t="s">
        <v>34</v>
      </c>
      <c r="B31" s="35"/>
      <c r="C31" s="36"/>
      <c r="D31" s="36"/>
      <c r="E31" s="31" t="s">
        <v>94</v>
      </c>
      <c r="F31" s="36"/>
      <c r="G31" s="36"/>
      <c r="H31" s="36"/>
      <c r="I31" s="36"/>
      <c r="J31" s="37"/>
    </row>
    <row r="32">
      <c r="A32" s="29" t="s">
        <v>69</v>
      </c>
      <c r="B32" s="35"/>
      <c r="C32" s="36"/>
      <c r="D32" s="36"/>
      <c r="E32" s="43" t="s">
        <v>95</v>
      </c>
      <c r="F32" s="36"/>
      <c r="G32" s="36"/>
      <c r="H32" s="36"/>
      <c r="I32" s="36"/>
      <c r="J32" s="37"/>
    </row>
    <row r="33" ht="75">
      <c r="A33" s="29" t="s">
        <v>36</v>
      </c>
      <c r="B33" s="35"/>
      <c r="C33" s="36"/>
      <c r="D33" s="36"/>
      <c r="E33" s="31" t="s">
        <v>93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96</v>
      </c>
      <c r="D34" s="29" t="s">
        <v>31</v>
      </c>
      <c r="E34" s="31" t="s">
        <v>97</v>
      </c>
      <c r="F34" s="32" t="s">
        <v>90</v>
      </c>
      <c r="G34" s="33">
        <v>664.60000000000002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 ht="60">
      <c r="A35" s="29" t="s">
        <v>34</v>
      </c>
      <c r="B35" s="35"/>
      <c r="C35" s="36"/>
      <c r="D35" s="36"/>
      <c r="E35" s="31" t="s">
        <v>98</v>
      </c>
      <c r="F35" s="36"/>
      <c r="G35" s="36"/>
      <c r="H35" s="36"/>
      <c r="I35" s="36"/>
      <c r="J35" s="37"/>
    </row>
    <row r="36">
      <c r="A36" s="29" t="s">
        <v>69</v>
      </c>
      <c r="B36" s="35"/>
      <c r="C36" s="36"/>
      <c r="D36" s="36"/>
      <c r="E36" s="43" t="s">
        <v>99</v>
      </c>
      <c r="F36" s="36"/>
      <c r="G36" s="36"/>
      <c r="H36" s="36"/>
      <c r="I36" s="36"/>
      <c r="J36" s="37"/>
    </row>
    <row r="37" ht="120">
      <c r="A37" s="29" t="s">
        <v>36</v>
      </c>
      <c r="B37" s="35"/>
      <c r="C37" s="36"/>
      <c r="D37" s="36"/>
      <c r="E37" s="31" t="s">
        <v>100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101</v>
      </c>
      <c r="D38" s="29" t="s">
        <v>31</v>
      </c>
      <c r="E38" s="31" t="s">
        <v>102</v>
      </c>
      <c r="F38" s="32" t="s">
        <v>103</v>
      </c>
      <c r="G38" s="33">
        <v>1824.4000000000001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60">
      <c r="A39" s="29" t="s">
        <v>34</v>
      </c>
      <c r="B39" s="35"/>
      <c r="C39" s="36"/>
      <c r="D39" s="36"/>
      <c r="E39" s="31" t="s">
        <v>104</v>
      </c>
      <c r="F39" s="36"/>
      <c r="G39" s="36"/>
      <c r="H39" s="36"/>
      <c r="I39" s="36"/>
      <c r="J39" s="37"/>
    </row>
    <row r="40" ht="60">
      <c r="A40" s="29" t="s">
        <v>69</v>
      </c>
      <c r="B40" s="35"/>
      <c r="C40" s="36"/>
      <c r="D40" s="36"/>
      <c r="E40" s="43" t="s">
        <v>105</v>
      </c>
      <c r="F40" s="36"/>
      <c r="G40" s="36"/>
      <c r="H40" s="36"/>
      <c r="I40" s="36"/>
      <c r="J40" s="37"/>
    </row>
    <row r="41" ht="120">
      <c r="A41" s="29" t="s">
        <v>36</v>
      </c>
      <c r="B41" s="35"/>
      <c r="C41" s="36"/>
      <c r="D41" s="36"/>
      <c r="E41" s="31" t="s">
        <v>100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106</v>
      </c>
      <c r="D42" s="29" t="s">
        <v>31</v>
      </c>
      <c r="E42" s="31" t="s">
        <v>107</v>
      </c>
      <c r="F42" s="32" t="s">
        <v>103</v>
      </c>
      <c r="G42" s="33">
        <v>23.620000000000001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 ht="60">
      <c r="A43" s="29" t="s">
        <v>34</v>
      </c>
      <c r="B43" s="35"/>
      <c r="C43" s="36"/>
      <c r="D43" s="36"/>
      <c r="E43" s="31" t="s">
        <v>108</v>
      </c>
      <c r="F43" s="36"/>
      <c r="G43" s="36"/>
      <c r="H43" s="36"/>
      <c r="I43" s="36"/>
      <c r="J43" s="37"/>
    </row>
    <row r="44">
      <c r="A44" s="29" t="s">
        <v>69</v>
      </c>
      <c r="B44" s="35"/>
      <c r="C44" s="36"/>
      <c r="D44" s="36"/>
      <c r="E44" s="43" t="s">
        <v>109</v>
      </c>
      <c r="F44" s="36"/>
      <c r="G44" s="36"/>
      <c r="H44" s="36"/>
      <c r="I44" s="36"/>
      <c r="J44" s="37"/>
    </row>
    <row r="45" ht="120">
      <c r="A45" s="29" t="s">
        <v>36</v>
      </c>
      <c r="B45" s="35"/>
      <c r="C45" s="36"/>
      <c r="D45" s="36"/>
      <c r="E45" s="31" t="s">
        <v>100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110</v>
      </c>
      <c r="D46" s="29" t="s">
        <v>31</v>
      </c>
      <c r="E46" s="31" t="s">
        <v>111</v>
      </c>
      <c r="F46" s="32" t="s">
        <v>90</v>
      </c>
      <c r="G46" s="33">
        <v>3.3199999999999998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60">
      <c r="A47" s="29" t="s">
        <v>34</v>
      </c>
      <c r="B47" s="35"/>
      <c r="C47" s="36"/>
      <c r="D47" s="36"/>
      <c r="E47" s="31" t="s">
        <v>112</v>
      </c>
      <c r="F47" s="36"/>
      <c r="G47" s="36"/>
      <c r="H47" s="36"/>
      <c r="I47" s="36"/>
      <c r="J47" s="37"/>
    </row>
    <row r="48" ht="60">
      <c r="A48" s="29" t="s">
        <v>69</v>
      </c>
      <c r="B48" s="35"/>
      <c r="C48" s="36"/>
      <c r="D48" s="36"/>
      <c r="E48" s="43" t="s">
        <v>113</v>
      </c>
      <c r="F48" s="36"/>
      <c r="G48" s="36"/>
      <c r="H48" s="36"/>
      <c r="I48" s="36"/>
      <c r="J48" s="37"/>
    </row>
    <row r="49" ht="409.5">
      <c r="A49" s="29" t="s">
        <v>36</v>
      </c>
      <c r="B49" s="35"/>
      <c r="C49" s="36"/>
      <c r="D49" s="36"/>
      <c r="E49" s="31" t="s">
        <v>114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115</v>
      </c>
      <c r="D50" s="29" t="s">
        <v>31</v>
      </c>
      <c r="E50" s="31" t="s">
        <v>116</v>
      </c>
      <c r="F50" s="32" t="s">
        <v>90</v>
      </c>
      <c r="G50" s="33">
        <v>3.3199999999999998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>
      <c r="A51" s="29" t="s">
        <v>34</v>
      </c>
      <c r="B51" s="35"/>
      <c r="C51" s="36"/>
      <c r="D51" s="36"/>
      <c r="E51" s="31" t="s">
        <v>117</v>
      </c>
      <c r="F51" s="36"/>
      <c r="G51" s="36"/>
      <c r="H51" s="36"/>
      <c r="I51" s="36"/>
      <c r="J51" s="37"/>
    </row>
    <row r="52">
      <c r="A52" s="29" t="s">
        <v>69</v>
      </c>
      <c r="B52" s="35"/>
      <c r="C52" s="36"/>
      <c r="D52" s="36"/>
      <c r="E52" s="43" t="s">
        <v>118</v>
      </c>
      <c r="F52" s="36"/>
      <c r="G52" s="36"/>
      <c r="H52" s="36"/>
      <c r="I52" s="36"/>
      <c r="J52" s="37"/>
    </row>
    <row r="53" ht="270">
      <c r="A53" s="29" t="s">
        <v>36</v>
      </c>
      <c r="B53" s="35"/>
      <c r="C53" s="36"/>
      <c r="D53" s="36"/>
      <c r="E53" s="31" t="s">
        <v>119</v>
      </c>
      <c r="F53" s="36"/>
      <c r="G53" s="36"/>
      <c r="H53" s="36"/>
      <c r="I53" s="36"/>
      <c r="J53" s="37"/>
    </row>
    <row r="54">
      <c r="A54" s="29" t="s">
        <v>29</v>
      </c>
      <c r="B54" s="29">
        <v>12</v>
      </c>
      <c r="C54" s="30" t="s">
        <v>120</v>
      </c>
      <c r="D54" s="29" t="s">
        <v>31</v>
      </c>
      <c r="E54" s="31" t="s">
        <v>121</v>
      </c>
      <c r="F54" s="32" t="s">
        <v>90</v>
      </c>
      <c r="G54" s="33">
        <v>151.12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 ht="30">
      <c r="A55" s="29" t="s">
        <v>34</v>
      </c>
      <c r="B55" s="35"/>
      <c r="C55" s="36"/>
      <c r="D55" s="36"/>
      <c r="E55" s="31" t="s">
        <v>122</v>
      </c>
      <c r="F55" s="36"/>
      <c r="G55" s="36"/>
      <c r="H55" s="36"/>
      <c r="I55" s="36"/>
      <c r="J55" s="37"/>
    </row>
    <row r="56">
      <c r="A56" s="29" t="s">
        <v>69</v>
      </c>
      <c r="B56" s="35"/>
      <c r="C56" s="36"/>
      <c r="D56" s="36"/>
      <c r="E56" s="43" t="s">
        <v>123</v>
      </c>
      <c r="F56" s="36"/>
      <c r="G56" s="36"/>
      <c r="H56" s="36"/>
      <c r="I56" s="36"/>
      <c r="J56" s="37"/>
    </row>
    <row r="57" ht="405">
      <c r="A57" s="29" t="s">
        <v>36</v>
      </c>
      <c r="B57" s="35"/>
      <c r="C57" s="36"/>
      <c r="D57" s="36"/>
      <c r="E57" s="31" t="s">
        <v>124</v>
      </c>
      <c r="F57" s="36"/>
      <c r="G57" s="36"/>
      <c r="H57" s="36"/>
      <c r="I57" s="36"/>
      <c r="J57" s="37"/>
    </row>
    <row r="58">
      <c r="A58" s="29" t="s">
        <v>29</v>
      </c>
      <c r="B58" s="29">
        <v>13</v>
      </c>
      <c r="C58" s="30" t="s">
        <v>125</v>
      </c>
      <c r="D58" s="29" t="s">
        <v>31</v>
      </c>
      <c r="E58" s="31" t="s">
        <v>126</v>
      </c>
      <c r="F58" s="32" t="s">
        <v>90</v>
      </c>
      <c r="G58" s="33">
        <v>882.75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>
      <c r="A59" s="29" t="s">
        <v>34</v>
      </c>
      <c r="B59" s="35"/>
      <c r="C59" s="36"/>
      <c r="D59" s="36"/>
      <c r="E59" s="31" t="s">
        <v>127</v>
      </c>
      <c r="F59" s="36"/>
      <c r="G59" s="36"/>
      <c r="H59" s="36"/>
      <c r="I59" s="36"/>
      <c r="J59" s="37"/>
    </row>
    <row r="60">
      <c r="A60" s="29" t="s">
        <v>69</v>
      </c>
      <c r="B60" s="35"/>
      <c r="C60" s="36"/>
      <c r="D60" s="36"/>
      <c r="E60" s="43" t="s">
        <v>128</v>
      </c>
      <c r="F60" s="36"/>
      <c r="G60" s="36"/>
      <c r="H60" s="36"/>
      <c r="I60" s="36"/>
      <c r="J60" s="37"/>
    </row>
    <row r="61" ht="345">
      <c r="A61" s="29" t="s">
        <v>36</v>
      </c>
      <c r="B61" s="35"/>
      <c r="C61" s="36"/>
      <c r="D61" s="36"/>
      <c r="E61" s="31" t="s">
        <v>129</v>
      </c>
      <c r="F61" s="36"/>
      <c r="G61" s="36"/>
      <c r="H61" s="36"/>
      <c r="I61" s="36"/>
      <c r="J61" s="37"/>
    </row>
    <row r="62">
      <c r="A62" s="29" t="s">
        <v>29</v>
      </c>
      <c r="B62" s="29">
        <v>14</v>
      </c>
      <c r="C62" s="30" t="s">
        <v>130</v>
      </c>
      <c r="D62" s="29" t="s">
        <v>31</v>
      </c>
      <c r="E62" s="31" t="s">
        <v>131</v>
      </c>
      <c r="F62" s="32" t="s">
        <v>90</v>
      </c>
      <c r="G62" s="33">
        <v>9.6999999999999993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30">
      <c r="A63" s="29" t="s">
        <v>34</v>
      </c>
      <c r="B63" s="35"/>
      <c r="C63" s="36"/>
      <c r="D63" s="36"/>
      <c r="E63" s="31" t="s">
        <v>132</v>
      </c>
      <c r="F63" s="36"/>
      <c r="G63" s="36"/>
      <c r="H63" s="36"/>
      <c r="I63" s="36"/>
      <c r="J63" s="37"/>
    </row>
    <row r="64">
      <c r="A64" s="29" t="s">
        <v>69</v>
      </c>
      <c r="B64" s="35"/>
      <c r="C64" s="36"/>
      <c r="D64" s="36"/>
      <c r="E64" s="43" t="s">
        <v>133</v>
      </c>
      <c r="F64" s="36"/>
      <c r="G64" s="36"/>
      <c r="H64" s="36"/>
      <c r="I64" s="36"/>
      <c r="J64" s="37"/>
    </row>
    <row r="65" ht="409.5">
      <c r="A65" s="29" t="s">
        <v>36</v>
      </c>
      <c r="B65" s="35"/>
      <c r="C65" s="36"/>
      <c r="D65" s="36"/>
      <c r="E65" s="31" t="s">
        <v>134</v>
      </c>
      <c r="F65" s="36"/>
      <c r="G65" s="36"/>
      <c r="H65" s="36"/>
      <c r="I65" s="36"/>
      <c r="J65" s="37"/>
    </row>
    <row r="66">
      <c r="A66" s="29" t="s">
        <v>29</v>
      </c>
      <c r="B66" s="29">
        <v>15</v>
      </c>
      <c r="C66" s="30" t="s">
        <v>135</v>
      </c>
      <c r="D66" s="29" t="s">
        <v>44</v>
      </c>
      <c r="E66" s="31" t="s">
        <v>136</v>
      </c>
      <c r="F66" s="32" t="s">
        <v>84</v>
      </c>
      <c r="G66" s="33">
        <v>197.53999999999999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 ht="45">
      <c r="A67" s="29" t="s">
        <v>34</v>
      </c>
      <c r="B67" s="35"/>
      <c r="C67" s="36"/>
      <c r="D67" s="36"/>
      <c r="E67" s="31" t="s">
        <v>137</v>
      </c>
      <c r="F67" s="36"/>
      <c r="G67" s="36"/>
      <c r="H67" s="36"/>
      <c r="I67" s="36"/>
      <c r="J67" s="37"/>
    </row>
    <row r="68">
      <c r="A68" s="29" t="s">
        <v>69</v>
      </c>
      <c r="B68" s="35"/>
      <c r="C68" s="36"/>
      <c r="D68" s="36"/>
      <c r="E68" s="43" t="s">
        <v>138</v>
      </c>
      <c r="F68" s="36"/>
      <c r="G68" s="36"/>
      <c r="H68" s="36"/>
      <c r="I68" s="36"/>
      <c r="J68" s="37"/>
    </row>
    <row r="69" ht="75">
      <c r="A69" s="29" t="s">
        <v>36</v>
      </c>
      <c r="B69" s="35"/>
      <c r="C69" s="36"/>
      <c r="D69" s="36"/>
      <c r="E69" s="31" t="s">
        <v>139</v>
      </c>
      <c r="F69" s="36"/>
      <c r="G69" s="36"/>
      <c r="H69" s="36"/>
      <c r="I69" s="36"/>
      <c r="J69" s="37"/>
    </row>
    <row r="70">
      <c r="A70" s="29" t="s">
        <v>29</v>
      </c>
      <c r="B70" s="29">
        <v>16</v>
      </c>
      <c r="C70" s="30" t="s">
        <v>140</v>
      </c>
      <c r="D70" s="29" t="s">
        <v>31</v>
      </c>
      <c r="E70" s="31" t="s">
        <v>141</v>
      </c>
      <c r="F70" s="32" t="s">
        <v>84</v>
      </c>
      <c r="G70" s="33">
        <v>197.53999999999999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 ht="30">
      <c r="A71" s="29" t="s">
        <v>34</v>
      </c>
      <c r="B71" s="35"/>
      <c r="C71" s="36"/>
      <c r="D71" s="36"/>
      <c r="E71" s="31" t="s">
        <v>142</v>
      </c>
      <c r="F71" s="36"/>
      <c r="G71" s="36"/>
      <c r="H71" s="36"/>
      <c r="I71" s="36"/>
      <c r="J71" s="37"/>
    </row>
    <row r="72">
      <c r="A72" s="29" t="s">
        <v>69</v>
      </c>
      <c r="B72" s="35"/>
      <c r="C72" s="36"/>
      <c r="D72" s="36"/>
      <c r="E72" s="43" t="s">
        <v>143</v>
      </c>
      <c r="F72" s="36"/>
      <c r="G72" s="36"/>
      <c r="H72" s="36"/>
      <c r="I72" s="36"/>
      <c r="J72" s="37"/>
    </row>
    <row r="73" ht="75">
      <c r="A73" s="29" t="s">
        <v>36</v>
      </c>
      <c r="B73" s="35"/>
      <c r="C73" s="36"/>
      <c r="D73" s="36"/>
      <c r="E73" s="31" t="s">
        <v>144</v>
      </c>
      <c r="F73" s="36"/>
      <c r="G73" s="36"/>
      <c r="H73" s="36"/>
      <c r="I73" s="36"/>
      <c r="J73" s="37"/>
    </row>
    <row r="74">
      <c r="A74" s="23" t="s">
        <v>26</v>
      </c>
      <c r="B74" s="24"/>
      <c r="C74" s="25" t="s">
        <v>145</v>
      </c>
      <c r="D74" s="26"/>
      <c r="E74" s="23" t="s">
        <v>146</v>
      </c>
      <c r="F74" s="26"/>
      <c r="G74" s="26"/>
      <c r="H74" s="26"/>
      <c r="I74" s="27">
        <f>SUMIFS(I75:I98,A75:A98,"P")</f>
        <v>0</v>
      </c>
      <c r="J74" s="28"/>
    </row>
    <row r="75">
      <c r="A75" s="29" t="s">
        <v>29</v>
      </c>
      <c r="B75" s="29">
        <v>17</v>
      </c>
      <c r="C75" s="30" t="s">
        <v>147</v>
      </c>
      <c r="D75" s="29" t="s">
        <v>31</v>
      </c>
      <c r="E75" s="31" t="s">
        <v>148</v>
      </c>
      <c r="F75" s="32" t="s">
        <v>90</v>
      </c>
      <c r="G75" s="33">
        <v>0.54000000000000004</v>
      </c>
      <c r="H75" s="33">
        <v>0</v>
      </c>
      <c r="I75" s="33">
        <f>ROUND(G75*H75,P4)</f>
        <v>0</v>
      </c>
      <c r="J75" s="29"/>
      <c r="O75" s="34">
        <f>I75*0.21</f>
        <v>0</v>
      </c>
      <c r="P75">
        <v>3</v>
      </c>
    </row>
    <row r="76">
      <c r="A76" s="29" t="s">
        <v>34</v>
      </c>
      <c r="B76" s="35"/>
      <c r="C76" s="36"/>
      <c r="D76" s="36"/>
      <c r="E76" s="31" t="s">
        <v>149</v>
      </c>
      <c r="F76" s="36"/>
      <c r="G76" s="36"/>
      <c r="H76" s="36"/>
      <c r="I76" s="36"/>
      <c r="J76" s="37"/>
    </row>
    <row r="77">
      <c r="A77" s="29" t="s">
        <v>69</v>
      </c>
      <c r="B77" s="35"/>
      <c r="C77" s="36"/>
      <c r="D77" s="36"/>
      <c r="E77" s="43" t="s">
        <v>150</v>
      </c>
      <c r="F77" s="36"/>
      <c r="G77" s="36"/>
      <c r="H77" s="36"/>
      <c r="I77" s="36"/>
      <c r="J77" s="37"/>
    </row>
    <row r="78" ht="409.5">
      <c r="A78" s="29" t="s">
        <v>36</v>
      </c>
      <c r="B78" s="35"/>
      <c r="C78" s="36"/>
      <c r="D78" s="36"/>
      <c r="E78" s="31" t="s">
        <v>151</v>
      </c>
      <c r="F78" s="36"/>
      <c r="G78" s="36"/>
      <c r="H78" s="36"/>
      <c r="I78" s="36"/>
      <c r="J78" s="37"/>
    </row>
    <row r="79">
      <c r="A79" s="29" t="s">
        <v>29</v>
      </c>
      <c r="B79" s="29">
        <v>18</v>
      </c>
      <c r="C79" s="30" t="s">
        <v>152</v>
      </c>
      <c r="D79" s="29" t="s">
        <v>31</v>
      </c>
      <c r="E79" s="31" t="s">
        <v>153</v>
      </c>
      <c r="F79" s="32" t="s">
        <v>90</v>
      </c>
      <c r="G79" s="33">
        <v>2.1400000000000001</v>
      </c>
      <c r="H79" s="33">
        <v>0</v>
      </c>
      <c r="I79" s="33">
        <f>ROUND(G79*H79,P4)</f>
        <v>0</v>
      </c>
      <c r="J79" s="29"/>
      <c r="O79" s="34">
        <f>I79*0.21</f>
        <v>0</v>
      </c>
      <c r="P79">
        <v>3</v>
      </c>
    </row>
    <row r="80" ht="30">
      <c r="A80" s="29" t="s">
        <v>34</v>
      </c>
      <c r="B80" s="35"/>
      <c r="C80" s="36"/>
      <c r="D80" s="36"/>
      <c r="E80" s="31" t="s">
        <v>154</v>
      </c>
      <c r="F80" s="36"/>
      <c r="G80" s="36"/>
      <c r="H80" s="36"/>
      <c r="I80" s="36"/>
      <c r="J80" s="37"/>
    </row>
    <row r="81" ht="45">
      <c r="A81" s="29" t="s">
        <v>69</v>
      </c>
      <c r="B81" s="35"/>
      <c r="C81" s="36"/>
      <c r="D81" s="36"/>
      <c r="E81" s="43" t="s">
        <v>155</v>
      </c>
      <c r="F81" s="36"/>
      <c r="G81" s="36"/>
      <c r="H81" s="36"/>
      <c r="I81" s="36"/>
      <c r="J81" s="37"/>
    </row>
    <row r="82" ht="409.5">
      <c r="A82" s="29" t="s">
        <v>36</v>
      </c>
      <c r="B82" s="35"/>
      <c r="C82" s="36"/>
      <c r="D82" s="36"/>
      <c r="E82" s="31" t="s">
        <v>151</v>
      </c>
      <c r="F82" s="36"/>
      <c r="G82" s="36"/>
      <c r="H82" s="36"/>
      <c r="I82" s="36"/>
      <c r="J82" s="37"/>
    </row>
    <row r="83">
      <c r="A83" s="29" t="s">
        <v>29</v>
      </c>
      <c r="B83" s="29">
        <v>19</v>
      </c>
      <c r="C83" s="30" t="s">
        <v>156</v>
      </c>
      <c r="D83" s="29" t="s">
        <v>31</v>
      </c>
      <c r="E83" s="31" t="s">
        <v>157</v>
      </c>
      <c r="F83" s="32" t="s">
        <v>90</v>
      </c>
      <c r="G83" s="33">
        <v>0.22</v>
      </c>
      <c r="H83" s="33">
        <v>0</v>
      </c>
      <c r="I83" s="33">
        <f>ROUND(G83*H83,P4)</f>
        <v>0</v>
      </c>
      <c r="J83" s="29"/>
      <c r="O83" s="34">
        <f>I83*0.21</f>
        <v>0</v>
      </c>
      <c r="P83">
        <v>3</v>
      </c>
    </row>
    <row r="84" ht="30">
      <c r="A84" s="29" t="s">
        <v>34</v>
      </c>
      <c r="B84" s="35"/>
      <c r="C84" s="36"/>
      <c r="D84" s="36"/>
      <c r="E84" s="31" t="s">
        <v>158</v>
      </c>
      <c r="F84" s="36"/>
      <c r="G84" s="36"/>
      <c r="H84" s="36"/>
      <c r="I84" s="36"/>
      <c r="J84" s="37"/>
    </row>
    <row r="85" ht="45">
      <c r="A85" s="29" t="s">
        <v>69</v>
      </c>
      <c r="B85" s="35"/>
      <c r="C85" s="36"/>
      <c r="D85" s="36"/>
      <c r="E85" s="43" t="s">
        <v>159</v>
      </c>
      <c r="F85" s="36"/>
      <c r="G85" s="36"/>
      <c r="H85" s="36"/>
      <c r="I85" s="36"/>
      <c r="J85" s="37"/>
    </row>
    <row r="86" ht="105">
      <c r="A86" s="29" t="s">
        <v>36</v>
      </c>
      <c r="B86" s="35"/>
      <c r="C86" s="36"/>
      <c r="D86" s="36"/>
      <c r="E86" s="31" t="s">
        <v>160</v>
      </c>
      <c r="F86" s="36"/>
      <c r="G86" s="36"/>
      <c r="H86" s="36"/>
      <c r="I86" s="36"/>
      <c r="J86" s="37"/>
    </row>
    <row r="87">
      <c r="A87" s="29" t="s">
        <v>29</v>
      </c>
      <c r="B87" s="29">
        <v>20</v>
      </c>
      <c r="C87" s="30" t="s">
        <v>161</v>
      </c>
      <c r="D87" s="29" t="s">
        <v>31</v>
      </c>
      <c r="E87" s="31" t="s">
        <v>162</v>
      </c>
      <c r="F87" s="32" t="s">
        <v>90</v>
      </c>
      <c r="G87" s="33">
        <v>0.5</v>
      </c>
      <c r="H87" s="33">
        <v>0</v>
      </c>
      <c r="I87" s="33">
        <f>ROUND(G87*H87,P4)</f>
        <v>0</v>
      </c>
      <c r="J87" s="29"/>
      <c r="O87" s="34">
        <f>I87*0.21</f>
        <v>0</v>
      </c>
      <c r="P87">
        <v>3</v>
      </c>
    </row>
    <row r="88" ht="30">
      <c r="A88" s="29" t="s">
        <v>34</v>
      </c>
      <c r="B88" s="35"/>
      <c r="C88" s="36"/>
      <c r="D88" s="36"/>
      <c r="E88" s="31" t="s">
        <v>163</v>
      </c>
      <c r="F88" s="36"/>
      <c r="G88" s="36"/>
      <c r="H88" s="36"/>
      <c r="I88" s="36"/>
      <c r="J88" s="37"/>
    </row>
    <row r="89">
      <c r="A89" s="29" t="s">
        <v>69</v>
      </c>
      <c r="B89" s="35"/>
      <c r="C89" s="36"/>
      <c r="D89" s="36"/>
      <c r="E89" s="43" t="s">
        <v>164</v>
      </c>
      <c r="F89" s="36"/>
      <c r="G89" s="36"/>
      <c r="H89" s="36"/>
      <c r="I89" s="36"/>
      <c r="J89" s="37"/>
    </row>
    <row r="90" ht="105">
      <c r="A90" s="29" t="s">
        <v>36</v>
      </c>
      <c r="B90" s="35"/>
      <c r="C90" s="36"/>
      <c r="D90" s="36"/>
      <c r="E90" s="31" t="s">
        <v>160</v>
      </c>
      <c r="F90" s="36"/>
      <c r="G90" s="36"/>
      <c r="H90" s="36"/>
      <c r="I90" s="36"/>
      <c r="J90" s="37"/>
    </row>
    <row r="91">
      <c r="A91" s="29" t="s">
        <v>29</v>
      </c>
      <c r="B91" s="29">
        <v>21</v>
      </c>
      <c r="C91" s="30" t="s">
        <v>165</v>
      </c>
      <c r="D91" s="29" t="s">
        <v>31</v>
      </c>
      <c r="E91" s="31" t="s">
        <v>166</v>
      </c>
      <c r="F91" s="32" t="s">
        <v>90</v>
      </c>
      <c r="G91" s="33">
        <v>2.4700000000000002</v>
      </c>
      <c r="H91" s="33">
        <v>0</v>
      </c>
      <c r="I91" s="33">
        <f>ROUND(G91*H91,P4)</f>
        <v>0</v>
      </c>
      <c r="J91" s="29"/>
      <c r="O91" s="34">
        <f>I91*0.21</f>
        <v>0</v>
      </c>
      <c r="P91">
        <v>3</v>
      </c>
    </row>
    <row r="92" ht="30">
      <c r="A92" s="29" t="s">
        <v>34</v>
      </c>
      <c r="B92" s="35"/>
      <c r="C92" s="36"/>
      <c r="D92" s="36"/>
      <c r="E92" s="31" t="s">
        <v>167</v>
      </c>
      <c r="F92" s="36"/>
      <c r="G92" s="36"/>
      <c r="H92" s="36"/>
      <c r="I92" s="36"/>
      <c r="J92" s="37"/>
    </row>
    <row r="93">
      <c r="A93" s="29" t="s">
        <v>69</v>
      </c>
      <c r="B93" s="35"/>
      <c r="C93" s="36"/>
      <c r="D93" s="36"/>
      <c r="E93" s="43" t="s">
        <v>168</v>
      </c>
      <c r="F93" s="36"/>
      <c r="G93" s="36"/>
      <c r="H93" s="36"/>
      <c r="I93" s="36"/>
      <c r="J93" s="37"/>
    </row>
    <row r="94" ht="150">
      <c r="A94" s="29" t="s">
        <v>36</v>
      </c>
      <c r="B94" s="35"/>
      <c r="C94" s="36"/>
      <c r="D94" s="36"/>
      <c r="E94" s="31" t="s">
        <v>169</v>
      </c>
      <c r="F94" s="36"/>
      <c r="G94" s="36"/>
      <c r="H94" s="36"/>
      <c r="I94" s="36"/>
      <c r="J94" s="37"/>
    </row>
    <row r="95">
      <c r="A95" s="29" t="s">
        <v>29</v>
      </c>
      <c r="B95" s="29">
        <v>22</v>
      </c>
      <c r="C95" s="30" t="s">
        <v>170</v>
      </c>
      <c r="D95" s="29" t="s">
        <v>31</v>
      </c>
      <c r="E95" s="31" t="s">
        <v>171</v>
      </c>
      <c r="F95" s="32" t="s">
        <v>90</v>
      </c>
      <c r="G95" s="33">
        <v>1.3300000000000001</v>
      </c>
      <c r="H95" s="33">
        <v>0</v>
      </c>
      <c r="I95" s="33">
        <f>ROUND(G95*H95,P4)</f>
        <v>0</v>
      </c>
      <c r="J95" s="29"/>
      <c r="O95" s="34">
        <f>I95*0.21</f>
        <v>0</v>
      </c>
      <c r="P95">
        <v>3</v>
      </c>
    </row>
    <row r="96" ht="30">
      <c r="A96" s="29" t="s">
        <v>34</v>
      </c>
      <c r="B96" s="35"/>
      <c r="C96" s="36"/>
      <c r="D96" s="36"/>
      <c r="E96" s="31" t="s">
        <v>172</v>
      </c>
      <c r="F96" s="36"/>
      <c r="G96" s="36"/>
      <c r="H96" s="36"/>
      <c r="I96" s="36"/>
      <c r="J96" s="37"/>
    </row>
    <row r="97" ht="45">
      <c r="A97" s="29" t="s">
        <v>69</v>
      </c>
      <c r="B97" s="35"/>
      <c r="C97" s="36"/>
      <c r="D97" s="36"/>
      <c r="E97" s="43" t="s">
        <v>173</v>
      </c>
      <c r="F97" s="36"/>
      <c r="G97" s="36"/>
      <c r="H97" s="36"/>
      <c r="I97" s="36"/>
      <c r="J97" s="37"/>
    </row>
    <row r="98" ht="409.5">
      <c r="A98" s="29" t="s">
        <v>36</v>
      </c>
      <c r="B98" s="35"/>
      <c r="C98" s="36"/>
      <c r="D98" s="36"/>
      <c r="E98" s="31" t="s">
        <v>174</v>
      </c>
      <c r="F98" s="36"/>
      <c r="G98" s="36"/>
      <c r="H98" s="36"/>
      <c r="I98" s="36"/>
      <c r="J98" s="37"/>
    </row>
    <row r="99">
      <c r="A99" s="23" t="s">
        <v>26</v>
      </c>
      <c r="B99" s="24"/>
      <c r="C99" s="25" t="s">
        <v>175</v>
      </c>
      <c r="D99" s="26"/>
      <c r="E99" s="23" t="s">
        <v>176</v>
      </c>
      <c r="F99" s="26"/>
      <c r="G99" s="26"/>
      <c r="H99" s="26"/>
      <c r="I99" s="27">
        <f>SUMIFS(I100:I135,A100:A135,"P")</f>
        <v>0</v>
      </c>
      <c r="J99" s="28"/>
    </row>
    <row r="100">
      <c r="A100" s="29" t="s">
        <v>29</v>
      </c>
      <c r="B100" s="29">
        <v>23</v>
      </c>
      <c r="C100" s="30" t="s">
        <v>177</v>
      </c>
      <c r="D100" s="29" t="s">
        <v>31</v>
      </c>
      <c r="E100" s="31" t="s">
        <v>178</v>
      </c>
      <c r="F100" s="32" t="s">
        <v>90</v>
      </c>
      <c r="G100" s="33">
        <v>693.02999999999997</v>
      </c>
      <c r="H100" s="33">
        <v>0</v>
      </c>
      <c r="I100" s="33">
        <f>ROUND(G100*H100,P4)</f>
        <v>0</v>
      </c>
      <c r="J100" s="29"/>
      <c r="O100" s="34">
        <f>I100*0.21</f>
        <v>0</v>
      </c>
      <c r="P100">
        <v>3</v>
      </c>
    </row>
    <row r="101" ht="30">
      <c r="A101" s="29" t="s">
        <v>34</v>
      </c>
      <c r="B101" s="35"/>
      <c r="C101" s="36"/>
      <c r="D101" s="36"/>
      <c r="E101" s="31" t="s">
        <v>179</v>
      </c>
      <c r="F101" s="36"/>
      <c r="G101" s="36"/>
      <c r="H101" s="36"/>
      <c r="I101" s="36"/>
      <c r="J101" s="37"/>
    </row>
    <row r="102">
      <c r="A102" s="29" t="s">
        <v>69</v>
      </c>
      <c r="B102" s="35"/>
      <c r="C102" s="36"/>
      <c r="D102" s="36"/>
      <c r="E102" s="43" t="s">
        <v>180</v>
      </c>
      <c r="F102" s="36"/>
      <c r="G102" s="36"/>
      <c r="H102" s="36"/>
      <c r="I102" s="36"/>
      <c r="J102" s="37"/>
    </row>
    <row r="103" ht="90">
      <c r="A103" s="29" t="s">
        <v>36</v>
      </c>
      <c r="B103" s="35"/>
      <c r="C103" s="36"/>
      <c r="D103" s="36"/>
      <c r="E103" s="31" t="s">
        <v>181</v>
      </c>
      <c r="F103" s="36"/>
      <c r="G103" s="36"/>
      <c r="H103" s="36"/>
      <c r="I103" s="36"/>
      <c r="J103" s="37"/>
    </row>
    <row r="104">
      <c r="A104" s="29" t="s">
        <v>29</v>
      </c>
      <c r="B104" s="29">
        <v>24</v>
      </c>
      <c r="C104" s="30" t="s">
        <v>182</v>
      </c>
      <c r="D104" s="29" t="s">
        <v>31</v>
      </c>
      <c r="E104" s="31" t="s">
        <v>183</v>
      </c>
      <c r="F104" s="32" t="s">
        <v>84</v>
      </c>
      <c r="G104" s="33">
        <v>15400.700000000001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 ht="45">
      <c r="A105" s="29" t="s">
        <v>34</v>
      </c>
      <c r="B105" s="35"/>
      <c r="C105" s="36"/>
      <c r="D105" s="36"/>
      <c r="E105" s="31" t="s">
        <v>184</v>
      </c>
      <c r="F105" s="36"/>
      <c r="G105" s="36"/>
      <c r="H105" s="36"/>
      <c r="I105" s="36"/>
      <c r="J105" s="37"/>
    </row>
    <row r="106">
      <c r="A106" s="29" t="s">
        <v>69</v>
      </c>
      <c r="B106" s="35"/>
      <c r="C106" s="36"/>
      <c r="D106" s="36"/>
      <c r="E106" s="43" t="s">
        <v>185</v>
      </c>
      <c r="F106" s="36"/>
      <c r="G106" s="36"/>
      <c r="H106" s="36"/>
      <c r="I106" s="36"/>
      <c r="J106" s="37"/>
    </row>
    <row r="107" ht="120">
      <c r="A107" s="29" t="s">
        <v>36</v>
      </c>
      <c r="B107" s="35"/>
      <c r="C107" s="36"/>
      <c r="D107" s="36"/>
      <c r="E107" s="31" t="s">
        <v>186</v>
      </c>
      <c r="F107" s="36"/>
      <c r="G107" s="36"/>
      <c r="H107" s="36"/>
      <c r="I107" s="36"/>
      <c r="J107" s="37"/>
    </row>
    <row r="108">
      <c r="A108" s="29" t="s">
        <v>29</v>
      </c>
      <c r="B108" s="29">
        <v>25</v>
      </c>
      <c r="C108" s="30" t="s">
        <v>187</v>
      </c>
      <c r="D108" s="29" t="s">
        <v>31</v>
      </c>
      <c r="E108" s="31" t="s">
        <v>188</v>
      </c>
      <c r="F108" s="32" t="s">
        <v>84</v>
      </c>
      <c r="G108" s="33">
        <v>2367.4299999999998</v>
      </c>
      <c r="H108" s="33">
        <v>0</v>
      </c>
      <c r="I108" s="33">
        <f>ROUND(G108*H108,P4)</f>
        <v>0</v>
      </c>
      <c r="J108" s="29"/>
      <c r="O108" s="34">
        <f>I108*0.21</f>
        <v>0</v>
      </c>
      <c r="P108">
        <v>3</v>
      </c>
    </row>
    <row r="109">
      <c r="A109" s="29" t="s">
        <v>34</v>
      </c>
      <c r="B109" s="35"/>
      <c r="C109" s="36"/>
      <c r="D109" s="36"/>
      <c r="E109" s="31" t="s">
        <v>189</v>
      </c>
      <c r="F109" s="36"/>
      <c r="G109" s="36"/>
      <c r="H109" s="36"/>
      <c r="I109" s="36"/>
      <c r="J109" s="37"/>
    </row>
    <row r="110" ht="90">
      <c r="A110" s="29" t="s">
        <v>69</v>
      </c>
      <c r="B110" s="35"/>
      <c r="C110" s="36"/>
      <c r="D110" s="36"/>
      <c r="E110" s="43" t="s">
        <v>190</v>
      </c>
      <c r="F110" s="36"/>
      <c r="G110" s="36"/>
      <c r="H110" s="36"/>
      <c r="I110" s="36"/>
      <c r="J110" s="37"/>
    </row>
    <row r="111" ht="120">
      <c r="A111" s="29" t="s">
        <v>36</v>
      </c>
      <c r="B111" s="35"/>
      <c r="C111" s="36"/>
      <c r="D111" s="36"/>
      <c r="E111" s="31" t="s">
        <v>191</v>
      </c>
      <c r="F111" s="36"/>
      <c r="G111" s="36"/>
      <c r="H111" s="36"/>
      <c r="I111" s="36"/>
      <c r="J111" s="37"/>
    </row>
    <row r="112">
      <c r="A112" s="29" t="s">
        <v>29</v>
      </c>
      <c r="B112" s="29">
        <v>26</v>
      </c>
      <c r="C112" s="30" t="s">
        <v>192</v>
      </c>
      <c r="D112" s="29" t="s">
        <v>31</v>
      </c>
      <c r="E112" s="31" t="s">
        <v>193</v>
      </c>
      <c r="F112" s="32" t="s">
        <v>84</v>
      </c>
      <c r="G112" s="33">
        <v>15400.700000000001</v>
      </c>
      <c r="H112" s="33">
        <v>0</v>
      </c>
      <c r="I112" s="33">
        <f>ROUND(G112*H112,P4)</f>
        <v>0</v>
      </c>
      <c r="J112" s="29"/>
      <c r="O112" s="34">
        <f>I112*0.21</f>
        <v>0</v>
      </c>
      <c r="P112">
        <v>3</v>
      </c>
    </row>
    <row r="113" ht="30">
      <c r="A113" s="29" t="s">
        <v>34</v>
      </c>
      <c r="B113" s="35"/>
      <c r="C113" s="36"/>
      <c r="D113" s="36"/>
      <c r="E113" s="31" t="s">
        <v>194</v>
      </c>
      <c r="F113" s="36"/>
      <c r="G113" s="36"/>
      <c r="H113" s="36"/>
      <c r="I113" s="36"/>
      <c r="J113" s="37"/>
    </row>
    <row r="114">
      <c r="A114" s="29" t="s">
        <v>69</v>
      </c>
      <c r="B114" s="35"/>
      <c r="C114" s="36"/>
      <c r="D114" s="36"/>
      <c r="E114" s="43" t="s">
        <v>185</v>
      </c>
      <c r="F114" s="36"/>
      <c r="G114" s="36"/>
      <c r="H114" s="36"/>
      <c r="I114" s="36"/>
      <c r="J114" s="37"/>
    </row>
    <row r="115" ht="120">
      <c r="A115" s="29" t="s">
        <v>36</v>
      </c>
      <c r="B115" s="35"/>
      <c r="C115" s="36"/>
      <c r="D115" s="36"/>
      <c r="E115" s="31" t="s">
        <v>195</v>
      </c>
      <c r="F115" s="36"/>
      <c r="G115" s="36"/>
      <c r="H115" s="36"/>
      <c r="I115" s="36"/>
      <c r="J115" s="37"/>
    </row>
    <row r="116">
      <c r="A116" s="29" t="s">
        <v>29</v>
      </c>
      <c r="B116" s="29">
        <v>27</v>
      </c>
      <c r="C116" s="30" t="s">
        <v>196</v>
      </c>
      <c r="D116" s="29" t="s">
        <v>31</v>
      </c>
      <c r="E116" s="31" t="s">
        <v>197</v>
      </c>
      <c r="F116" s="32" t="s">
        <v>84</v>
      </c>
      <c r="G116" s="33">
        <v>29930.119999999999</v>
      </c>
      <c r="H116" s="33">
        <v>0</v>
      </c>
      <c r="I116" s="33">
        <f>ROUND(G116*H116,P4)</f>
        <v>0</v>
      </c>
      <c r="J116" s="29"/>
      <c r="O116" s="34">
        <f>I116*0.21</f>
        <v>0</v>
      </c>
      <c r="P116">
        <v>3</v>
      </c>
    </row>
    <row r="117" ht="30">
      <c r="A117" s="29" t="s">
        <v>34</v>
      </c>
      <c r="B117" s="35"/>
      <c r="C117" s="36"/>
      <c r="D117" s="36"/>
      <c r="E117" s="31" t="s">
        <v>198</v>
      </c>
      <c r="F117" s="36"/>
      <c r="G117" s="36"/>
      <c r="H117" s="36"/>
      <c r="I117" s="36"/>
      <c r="J117" s="37"/>
    </row>
    <row r="118" ht="75">
      <c r="A118" s="29" t="s">
        <v>69</v>
      </c>
      <c r="B118" s="35"/>
      <c r="C118" s="36"/>
      <c r="D118" s="36"/>
      <c r="E118" s="43" t="s">
        <v>199</v>
      </c>
      <c r="F118" s="36"/>
      <c r="G118" s="36"/>
      <c r="H118" s="36"/>
      <c r="I118" s="36"/>
      <c r="J118" s="37"/>
    </row>
    <row r="119" ht="120">
      <c r="A119" s="29" t="s">
        <v>36</v>
      </c>
      <c r="B119" s="35"/>
      <c r="C119" s="36"/>
      <c r="D119" s="36"/>
      <c r="E119" s="31" t="s">
        <v>195</v>
      </c>
      <c r="F119" s="36"/>
      <c r="G119" s="36"/>
      <c r="H119" s="36"/>
      <c r="I119" s="36"/>
      <c r="J119" s="37"/>
    </row>
    <row r="120">
      <c r="A120" s="29" t="s">
        <v>29</v>
      </c>
      <c r="B120" s="29">
        <v>28</v>
      </c>
      <c r="C120" s="30" t="s">
        <v>200</v>
      </c>
      <c r="D120" s="29" t="s">
        <v>31</v>
      </c>
      <c r="E120" s="31" t="s">
        <v>201</v>
      </c>
      <c r="F120" s="32" t="s">
        <v>84</v>
      </c>
      <c r="G120" s="33">
        <v>14692.26</v>
      </c>
      <c r="H120" s="33">
        <v>0</v>
      </c>
      <c r="I120" s="33">
        <f>ROUND(G120*H120,P4)</f>
        <v>0</v>
      </c>
      <c r="J120" s="29"/>
      <c r="O120" s="34">
        <f>I120*0.21</f>
        <v>0</v>
      </c>
      <c r="P120">
        <v>3</v>
      </c>
    </row>
    <row r="121">
      <c r="A121" s="29" t="s">
        <v>34</v>
      </c>
      <c r="B121" s="35"/>
      <c r="C121" s="36"/>
      <c r="D121" s="36"/>
      <c r="E121" s="31" t="s">
        <v>202</v>
      </c>
      <c r="F121" s="36"/>
      <c r="G121" s="36"/>
      <c r="H121" s="36"/>
      <c r="I121" s="36"/>
      <c r="J121" s="37"/>
    </row>
    <row r="122" ht="45">
      <c r="A122" s="29" t="s">
        <v>69</v>
      </c>
      <c r="B122" s="35"/>
      <c r="C122" s="36"/>
      <c r="D122" s="36"/>
      <c r="E122" s="43" t="s">
        <v>203</v>
      </c>
      <c r="F122" s="36"/>
      <c r="G122" s="36"/>
      <c r="H122" s="36"/>
      <c r="I122" s="36"/>
      <c r="J122" s="37"/>
    </row>
    <row r="123" ht="195">
      <c r="A123" s="29" t="s">
        <v>36</v>
      </c>
      <c r="B123" s="35"/>
      <c r="C123" s="36"/>
      <c r="D123" s="36"/>
      <c r="E123" s="31" t="s">
        <v>204</v>
      </c>
      <c r="F123" s="36"/>
      <c r="G123" s="36"/>
      <c r="H123" s="36"/>
      <c r="I123" s="36"/>
      <c r="J123" s="37"/>
    </row>
    <row r="124">
      <c r="A124" s="29" t="s">
        <v>29</v>
      </c>
      <c r="B124" s="29">
        <v>29</v>
      </c>
      <c r="C124" s="30" t="s">
        <v>205</v>
      </c>
      <c r="D124" s="29" t="s">
        <v>31</v>
      </c>
      <c r="E124" s="31" t="s">
        <v>206</v>
      </c>
      <c r="F124" s="32" t="s">
        <v>84</v>
      </c>
      <c r="G124" s="33">
        <v>15013.360000000001</v>
      </c>
      <c r="H124" s="33">
        <v>0</v>
      </c>
      <c r="I124" s="33">
        <f>ROUND(G124*H124,P4)</f>
        <v>0</v>
      </c>
      <c r="J124" s="29"/>
      <c r="O124" s="34">
        <f>I124*0.21</f>
        <v>0</v>
      </c>
      <c r="P124">
        <v>3</v>
      </c>
    </row>
    <row r="125">
      <c r="A125" s="29" t="s">
        <v>34</v>
      </c>
      <c r="B125" s="35"/>
      <c r="C125" s="36"/>
      <c r="D125" s="36"/>
      <c r="E125" s="31" t="s">
        <v>207</v>
      </c>
      <c r="F125" s="36"/>
      <c r="G125" s="36"/>
      <c r="H125" s="36"/>
      <c r="I125" s="36"/>
      <c r="J125" s="37"/>
    </row>
    <row r="126" ht="45">
      <c r="A126" s="29" t="s">
        <v>69</v>
      </c>
      <c r="B126" s="35"/>
      <c r="C126" s="36"/>
      <c r="D126" s="36"/>
      <c r="E126" s="43" t="s">
        <v>208</v>
      </c>
      <c r="F126" s="36"/>
      <c r="G126" s="36"/>
      <c r="H126" s="36"/>
      <c r="I126" s="36"/>
      <c r="J126" s="37"/>
    </row>
    <row r="127" ht="195">
      <c r="A127" s="29" t="s">
        <v>36</v>
      </c>
      <c r="B127" s="35"/>
      <c r="C127" s="36"/>
      <c r="D127" s="36"/>
      <c r="E127" s="31" t="s">
        <v>204</v>
      </c>
      <c r="F127" s="36"/>
      <c r="G127" s="36"/>
      <c r="H127" s="36"/>
      <c r="I127" s="36"/>
      <c r="J127" s="37"/>
    </row>
    <row r="128">
      <c r="A128" s="29" t="s">
        <v>29</v>
      </c>
      <c r="B128" s="29">
        <v>30</v>
      </c>
      <c r="C128" s="30" t="s">
        <v>209</v>
      </c>
      <c r="D128" s="29" t="s">
        <v>31</v>
      </c>
      <c r="E128" s="31" t="s">
        <v>210</v>
      </c>
      <c r="F128" s="32" t="s">
        <v>84</v>
      </c>
      <c r="G128" s="33">
        <v>15266</v>
      </c>
      <c r="H128" s="33">
        <v>0</v>
      </c>
      <c r="I128" s="33">
        <f>ROUND(G128*H128,P4)</f>
        <v>0</v>
      </c>
      <c r="J128" s="29"/>
      <c r="O128" s="34">
        <f>I128*0.21</f>
        <v>0</v>
      </c>
      <c r="P128">
        <v>3</v>
      </c>
    </row>
    <row r="129">
      <c r="A129" s="29" t="s">
        <v>34</v>
      </c>
      <c r="B129" s="35"/>
      <c r="C129" s="36"/>
      <c r="D129" s="36"/>
      <c r="E129" s="31" t="s">
        <v>211</v>
      </c>
      <c r="F129" s="36"/>
      <c r="G129" s="36"/>
      <c r="H129" s="36"/>
      <c r="I129" s="36"/>
      <c r="J129" s="37"/>
    </row>
    <row r="130">
      <c r="A130" s="29" t="s">
        <v>69</v>
      </c>
      <c r="B130" s="35"/>
      <c r="C130" s="36"/>
      <c r="D130" s="36"/>
      <c r="E130" s="43" t="s">
        <v>212</v>
      </c>
      <c r="F130" s="36"/>
      <c r="G130" s="36"/>
      <c r="H130" s="36"/>
      <c r="I130" s="36"/>
      <c r="J130" s="37"/>
    </row>
    <row r="131" ht="195">
      <c r="A131" s="29" t="s">
        <v>36</v>
      </c>
      <c r="B131" s="35"/>
      <c r="C131" s="36"/>
      <c r="D131" s="36"/>
      <c r="E131" s="31" t="s">
        <v>204</v>
      </c>
      <c r="F131" s="36"/>
      <c r="G131" s="36"/>
      <c r="H131" s="36"/>
      <c r="I131" s="36"/>
      <c r="J131" s="37"/>
    </row>
    <row r="132">
      <c r="A132" s="29" t="s">
        <v>29</v>
      </c>
      <c r="B132" s="29">
        <v>31</v>
      </c>
      <c r="C132" s="30" t="s">
        <v>213</v>
      </c>
      <c r="D132" s="29" t="s">
        <v>31</v>
      </c>
      <c r="E132" s="31" t="s">
        <v>214</v>
      </c>
      <c r="F132" s="32" t="s">
        <v>84</v>
      </c>
      <c r="G132" s="33">
        <v>15400.700000000001</v>
      </c>
      <c r="H132" s="33">
        <v>0</v>
      </c>
      <c r="I132" s="33">
        <f>ROUND(G132*H132,P4)</f>
        <v>0</v>
      </c>
      <c r="J132" s="29"/>
      <c r="O132" s="34">
        <f>I132*0.21</f>
        <v>0</v>
      </c>
      <c r="P132">
        <v>3</v>
      </c>
    </row>
    <row r="133" ht="30">
      <c r="A133" s="29" t="s">
        <v>34</v>
      </c>
      <c r="B133" s="35"/>
      <c r="C133" s="36"/>
      <c r="D133" s="36"/>
      <c r="E133" s="31" t="s">
        <v>215</v>
      </c>
      <c r="F133" s="36"/>
      <c r="G133" s="36"/>
      <c r="H133" s="36"/>
      <c r="I133" s="36"/>
      <c r="J133" s="37"/>
    </row>
    <row r="134">
      <c r="A134" s="29" t="s">
        <v>69</v>
      </c>
      <c r="B134" s="35"/>
      <c r="C134" s="36"/>
      <c r="D134" s="36"/>
      <c r="E134" s="43" t="s">
        <v>216</v>
      </c>
      <c r="F134" s="36"/>
      <c r="G134" s="36"/>
      <c r="H134" s="36"/>
      <c r="I134" s="36"/>
      <c r="J134" s="37"/>
    </row>
    <row r="135" ht="75">
      <c r="A135" s="29" t="s">
        <v>36</v>
      </c>
      <c r="B135" s="35"/>
      <c r="C135" s="36"/>
      <c r="D135" s="36"/>
      <c r="E135" s="31" t="s">
        <v>217</v>
      </c>
      <c r="F135" s="36"/>
      <c r="G135" s="36"/>
      <c r="H135" s="36"/>
      <c r="I135" s="36"/>
      <c r="J135" s="37"/>
    </row>
    <row r="136">
      <c r="A136" s="23" t="s">
        <v>26</v>
      </c>
      <c r="B136" s="24"/>
      <c r="C136" s="25" t="s">
        <v>218</v>
      </c>
      <c r="D136" s="26"/>
      <c r="E136" s="23" t="s">
        <v>219</v>
      </c>
      <c r="F136" s="26"/>
      <c r="G136" s="26"/>
      <c r="H136" s="26"/>
      <c r="I136" s="27">
        <f>SUMIFS(I137:I180,A137:A180,"P")</f>
        <v>0</v>
      </c>
      <c r="J136" s="28"/>
    </row>
    <row r="137" ht="30">
      <c r="A137" s="29" t="s">
        <v>29</v>
      </c>
      <c r="B137" s="29">
        <v>32</v>
      </c>
      <c r="C137" s="30" t="s">
        <v>220</v>
      </c>
      <c r="D137" s="29" t="s">
        <v>31</v>
      </c>
      <c r="E137" s="31" t="s">
        <v>221</v>
      </c>
      <c r="F137" s="32" t="s">
        <v>103</v>
      </c>
      <c r="G137" s="33">
        <v>8.8300000000000001</v>
      </c>
      <c r="H137" s="33">
        <v>0</v>
      </c>
      <c r="I137" s="33">
        <f>ROUND(G137*H137,P4)</f>
        <v>0</v>
      </c>
      <c r="J137" s="29"/>
      <c r="O137" s="34">
        <f>I137*0.21</f>
        <v>0</v>
      </c>
      <c r="P137">
        <v>3</v>
      </c>
    </row>
    <row r="138" ht="60">
      <c r="A138" s="29" t="s">
        <v>34</v>
      </c>
      <c r="B138" s="35"/>
      <c r="C138" s="36"/>
      <c r="D138" s="36"/>
      <c r="E138" s="31" t="s">
        <v>222</v>
      </c>
      <c r="F138" s="36"/>
      <c r="G138" s="36"/>
      <c r="H138" s="36"/>
      <c r="I138" s="36"/>
      <c r="J138" s="37"/>
    </row>
    <row r="139">
      <c r="A139" s="29" t="s">
        <v>69</v>
      </c>
      <c r="B139" s="35"/>
      <c r="C139" s="36"/>
      <c r="D139" s="36"/>
      <c r="E139" s="43" t="s">
        <v>223</v>
      </c>
      <c r="F139" s="36"/>
      <c r="G139" s="36"/>
      <c r="H139" s="36"/>
      <c r="I139" s="36"/>
      <c r="J139" s="37"/>
    </row>
    <row r="140" ht="120">
      <c r="A140" s="29" t="s">
        <v>36</v>
      </c>
      <c r="B140" s="35"/>
      <c r="C140" s="36"/>
      <c r="D140" s="36"/>
      <c r="E140" s="31" t="s">
        <v>224</v>
      </c>
      <c r="F140" s="36"/>
      <c r="G140" s="36"/>
      <c r="H140" s="36"/>
      <c r="I140" s="36"/>
      <c r="J140" s="37"/>
    </row>
    <row r="141">
      <c r="A141" s="29" t="s">
        <v>29</v>
      </c>
      <c r="B141" s="29">
        <v>33</v>
      </c>
      <c r="C141" s="30" t="s">
        <v>225</v>
      </c>
      <c r="D141" s="29" t="s">
        <v>31</v>
      </c>
      <c r="E141" s="31" t="s">
        <v>226</v>
      </c>
      <c r="F141" s="32" t="s">
        <v>227</v>
      </c>
      <c r="G141" s="33">
        <v>99</v>
      </c>
      <c r="H141" s="33">
        <v>0</v>
      </c>
      <c r="I141" s="33">
        <f>ROUND(G141*H141,P4)</f>
        <v>0</v>
      </c>
      <c r="J141" s="29"/>
      <c r="O141" s="34">
        <f>I141*0.21</f>
        <v>0</v>
      </c>
      <c r="P141">
        <v>3</v>
      </c>
    </row>
    <row r="142" ht="30">
      <c r="A142" s="29" t="s">
        <v>34</v>
      </c>
      <c r="B142" s="35"/>
      <c r="C142" s="36"/>
      <c r="D142" s="36"/>
      <c r="E142" s="31" t="s">
        <v>228</v>
      </c>
      <c r="F142" s="36"/>
      <c r="G142" s="36"/>
      <c r="H142" s="36"/>
      <c r="I142" s="36"/>
      <c r="J142" s="37"/>
    </row>
    <row r="143">
      <c r="A143" s="29" t="s">
        <v>69</v>
      </c>
      <c r="B143" s="35"/>
      <c r="C143" s="36"/>
      <c r="D143" s="36"/>
      <c r="E143" s="43" t="s">
        <v>229</v>
      </c>
      <c r="F143" s="36"/>
      <c r="G143" s="36"/>
      <c r="H143" s="36"/>
      <c r="I143" s="36"/>
      <c r="J143" s="37"/>
    </row>
    <row r="144" ht="90">
      <c r="A144" s="29" t="s">
        <v>36</v>
      </c>
      <c r="B144" s="35"/>
      <c r="C144" s="36"/>
      <c r="D144" s="36"/>
      <c r="E144" s="31" t="s">
        <v>230</v>
      </c>
      <c r="F144" s="36"/>
      <c r="G144" s="36"/>
      <c r="H144" s="36"/>
      <c r="I144" s="36"/>
      <c r="J144" s="37"/>
    </row>
    <row r="145">
      <c r="A145" s="29" t="s">
        <v>29</v>
      </c>
      <c r="B145" s="29">
        <v>34</v>
      </c>
      <c r="C145" s="30" t="s">
        <v>231</v>
      </c>
      <c r="D145" s="29" t="s">
        <v>31</v>
      </c>
      <c r="E145" s="31" t="s">
        <v>232</v>
      </c>
      <c r="F145" s="32" t="s">
        <v>227</v>
      </c>
      <c r="G145" s="33">
        <v>69</v>
      </c>
      <c r="H145" s="33">
        <v>0</v>
      </c>
      <c r="I145" s="33">
        <f>ROUND(G145*H145,P4)</f>
        <v>0</v>
      </c>
      <c r="J145" s="29"/>
      <c r="O145" s="34">
        <f>I145*0.21</f>
        <v>0</v>
      </c>
      <c r="P145">
        <v>3</v>
      </c>
    </row>
    <row r="146" ht="45">
      <c r="A146" s="29" t="s">
        <v>34</v>
      </c>
      <c r="B146" s="35"/>
      <c r="C146" s="36"/>
      <c r="D146" s="36"/>
      <c r="E146" s="31" t="s">
        <v>233</v>
      </c>
      <c r="F146" s="36"/>
      <c r="G146" s="36"/>
      <c r="H146" s="36"/>
      <c r="I146" s="36"/>
      <c r="J146" s="37"/>
    </row>
    <row r="147">
      <c r="A147" s="29" t="s">
        <v>69</v>
      </c>
      <c r="B147" s="35"/>
      <c r="C147" s="36"/>
      <c r="D147" s="36"/>
      <c r="E147" s="43" t="s">
        <v>234</v>
      </c>
      <c r="F147" s="36"/>
      <c r="G147" s="36"/>
      <c r="H147" s="36"/>
      <c r="I147" s="36"/>
      <c r="J147" s="37"/>
    </row>
    <row r="148" ht="75">
      <c r="A148" s="29" t="s">
        <v>36</v>
      </c>
      <c r="B148" s="35"/>
      <c r="C148" s="36"/>
      <c r="D148" s="36"/>
      <c r="E148" s="31" t="s">
        <v>235</v>
      </c>
      <c r="F148" s="36"/>
      <c r="G148" s="36"/>
      <c r="H148" s="36"/>
      <c r="I148" s="36"/>
      <c r="J148" s="37"/>
    </row>
    <row r="149" ht="30">
      <c r="A149" s="29" t="s">
        <v>29</v>
      </c>
      <c r="B149" s="29">
        <v>35</v>
      </c>
      <c r="C149" s="30" t="s">
        <v>236</v>
      </c>
      <c r="D149" s="29" t="s">
        <v>31</v>
      </c>
      <c r="E149" s="31" t="s">
        <v>237</v>
      </c>
      <c r="F149" s="32" t="s">
        <v>84</v>
      </c>
      <c r="G149" s="33">
        <v>201.06</v>
      </c>
      <c r="H149" s="33">
        <v>0</v>
      </c>
      <c r="I149" s="33">
        <f>ROUND(G149*H149,P4)</f>
        <v>0</v>
      </c>
      <c r="J149" s="29"/>
      <c r="O149" s="34">
        <f>I149*0.21</f>
        <v>0</v>
      </c>
      <c r="P149">
        <v>3</v>
      </c>
    </row>
    <row r="150">
      <c r="A150" s="29" t="s">
        <v>34</v>
      </c>
      <c r="B150" s="35"/>
      <c r="C150" s="36"/>
      <c r="D150" s="36"/>
      <c r="E150" s="31" t="s">
        <v>238</v>
      </c>
      <c r="F150" s="36"/>
      <c r="G150" s="36"/>
      <c r="H150" s="36"/>
      <c r="I150" s="36"/>
      <c r="J150" s="37"/>
    </row>
    <row r="151" ht="60">
      <c r="A151" s="29" t="s">
        <v>69</v>
      </c>
      <c r="B151" s="35"/>
      <c r="C151" s="36"/>
      <c r="D151" s="36"/>
      <c r="E151" s="43" t="s">
        <v>239</v>
      </c>
      <c r="F151" s="36"/>
      <c r="G151" s="36"/>
      <c r="H151" s="36"/>
      <c r="I151" s="36"/>
      <c r="J151" s="37"/>
    </row>
    <row r="152" ht="105">
      <c r="A152" s="29" t="s">
        <v>36</v>
      </c>
      <c r="B152" s="35"/>
      <c r="C152" s="36"/>
      <c r="D152" s="36"/>
      <c r="E152" s="31" t="s">
        <v>240</v>
      </c>
      <c r="F152" s="36"/>
      <c r="G152" s="36"/>
      <c r="H152" s="36"/>
      <c r="I152" s="36"/>
      <c r="J152" s="37"/>
    </row>
    <row r="153">
      <c r="A153" s="29" t="s">
        <v>29</v>
      </c>
      <c r="B153" s="29">
        <v>36</v>
      </c>
      <c r="C153" s="30" t="s">
        <v>241</v>
      </c>
      <c r="D153" s="29" t="s">
        <v>31</v>
      </c>
      <c r="E153" s="31" t="s">
        <v>242</v>
      </c>
      <c r="F153" s="32" t="s">
        <v>84</v>
      </c>
      <c r="G153" s="33">
        <v>1116.28</v>
      </c>
      <c r="H153" s="33">
        <v>0</v>
      </c>
      <c r="I153" s="33">
        <f>ROUND(G153*H153,P4)</f>
        <v>0</v>
      </c>
      <c r="J153" s="29"/>
      <c r="O153" s="34">
        <f>I153*0.21</f>
        <v>0</v>
      </c>
      <c r="P153">
        <v>3</v>
      </c>
    </row>
    <row r="154" ht="30">
      <c r="A154" s="29" t="s">
        <v>34</v>
      </c>
      <c r="B154" s="35"/>
      <c r="C154" s="36"/>
      <c r="D154" s="36"/>
      <c r="E154" s="31" t="s">
        <v>243</v>
      </c>
      <c r="F154" s="36"/>
      <c r="G154" s="36"/>
      <c r="H154" s="36"/>
      <c r="I154" s="36"/>
      <c r="J154" s="37"/>
    </row>
    <row r="155" ht="45">
      <c r="A155" s="29" t="s">
        <v>69</v>
      </c>
      <c r="B155" s="35"/>
      <c r="C155" s="36"/>
      <c r="D155" s="36"/>
      <c r="E155" s="43" t="s">
        <v>244</v>
      </c>
      <c r="F155" s="36"/>
      <c r="G155" s="36"/>
      <c r="H155" s="36"/>
      <c r="I155" s="36"/>
      <c r="J155" s="37"/>
    </row>
    <row r="156" ht="105">
      <c r="A156" s="29" t="s">
        <v>36</v>
      </c>
      <c r="B156" s="35"/>
      <c r="C156" s="36"/>
      <c r="D156" s="36"/>
      <c r="E156" s="31" t="s">
        <v>240</v>
      </c>
      <c r="F156" s="36"/>
      <c r="G156" s="36"/>
      <c r="H156" s="36"/>
      <c r="I156" s="36"/>
      <c r="J156" s="37"/>
    </row>
    <row r="157">
      <c r="A157" s="29" t="s">
        <v>29</v>
      </c>
      <c r="B157" s="29">
        <v>37</v>
      </c>
      <c r="C157" s="30" t="s">
        <v>245</v>
      </c>
      <c r="D157" s="29" t="s">
        <v>31</v>
      </c>
      <c r="E157" s="31" t="s">
        <v>246</v>
      </c>
      <c r="F157" s="32" t="s">
        <v>103</v>
      </c>
      <c r="G157" s="33">
        <v>6.5999999999999996</v>
      </c>
      <c r="H157" s="33">
        <v>0</v>
      </c>
      <c r="I157" s="33">
        <f>ROUND(G157*H157,P4)</f>
        <v>0</v>
      </c>
      <c r="J157" s="29"/>
      <c r="O157" s="34">
        <f>I157*0.21</f>
        <v>0</v>
      </c>
      <c r="P157">
        <v>3</v>
      </c>
    </row>
    <row r="158" ht="45">
      <c r="A158" s="29" t="s">
        <v>34</v>
      </c>
      <c r="B158" s="35"/>
      <c r="C158" s="36"/>
      <c r="D158" s="36"/>
      <c r="E158" s="31" t="s">
        <v>247</v>
      </c>
      <c r="F158" s="36"/>
      <c r="G158" s="36"/>
      <c r="H158" s="36"/>
      <c r="I158" s="36"/>
      <c r="J158" s="37"/>
    </row>
    <row r="159">
      <c r="A159" s="29" t="s">
        <v>69</v>
      </c>
      <c r="B159" s="35"/>
      <c r="C159" s="36"/>
      <c r="D159" s="36"/>
      <c r="E159" s="43" t="s">
        <v>248</v>
      </c>
      <c r="F159" s="36"/>
      <c r="G159" s="36"/>
      <c r="H159" s="36"/>
      <c r="I159" s="36"/>
      <c r="J159" s="37"/>
    </row>
    <row r="160" ht="90">
      <c r="A160" s="29" t="s">
        <v>36</v>
      </c>
      <c r="B160" s="35"/>
      <c r="C160" s="36"/>
      <c r="D160" s="36"/>
      <c r="E160" s="31" t="s">
        <v>249</v>
      </c>
      <c r="F160" s="36"/>
      <c r="G160" s="36"/>
      <c r="H160" s="36"/>
      <c r="I160" s="36"/>
      <c r="J160" s="37"/>
    </row>
    <row r="161">
      <c r="A161" s="29" t="s">
        <v>29</v>
      </c>
      <c r="B161" s="29">
        <v>38</v>
      </c>
      <c r="C161" s="30" t="s">
        <v>250</v>
      </c>
      <c r="D161" s="29" t="s">
        <v>31</v>
      </c>
      <c r="E161" s="31" t="s">
        <v>251</v>
      </c>
      <c r="F161" s="32" t="s">
        <v>103</v>
      </c>
      <c r="G161" s="33">
        <v>2359.1100000000001</v>
      </c>
      <c r="H161" s="33">
        <v>0</v>
      </c>
      <c r="I161" s="33">
        <f>ROUND(G161*H161,P4)</f>
        <v>0</v>
      </c>
      <c r="J161" s="29"/>
      <c r="O161" s="34">
        <f>I161*0.21</f>
        <v>0</v>
      </c>
      <c r="P161">
        <v>3</v>
      </c>
    </row>
    <row r="162" ht="60">
      <c r="A162" s="29" t="s">
        <v>34</v>
      </c>
      <c r="B162" s="35"/>
      <c r="C162" s="36"/>
      <c r="D162" s="36"/>
      <c r="E162" s="31" t="s">
        <v>252</v>
      </c>
      <c r="F162" s="36"/>
      <c r="G162" s="36"/>
      <c r="H162" s="36"/>
      <c r="I162" s="36"/>
      <c r="J162" s="37"/>
    </row>
    <row r="163" ht="45">
      <c r="A163" s="29" t="s">
        <v>69</v>
      </c>
      <c r="B163" s="35"/>
      <c r="C163" s="36"/>
      <c r="D163" s="36"/>
      <c r="E163" s="43" t="s">
        <v>253</v>
      </c>
      <c r="F163" s="36"/>
      <c r="G163" s="36"/>
      <c r="H163" s="36"/>
      <c r="I163" s="36"/>
      <c r="J163" s="37"/>
    </row>
    <row r="164" ht="75">
      <c r="A164" s="29" t="s">
        <v>36</v>
      </c>
      <c r="B164" s="35"/>
      <c r="C164" s="36"/>
      <c r="D164" s="36"/>
      <c r="E164" s="31" t="s">
        <v>254</v>
      </c>
      <c r="F164" s="36"/>
      <c r="G164" s="36"/>
      <c r="H164" s="36"/>
      <c r="I164" s="36"/>
      <c r="J164" s="37"/>
    </row>
    <row r="165">
      <c r="A165" s="29" t="s">
        <v>29</v>
      </c>
      <c r="B165" s="29">
        <v>39</v>
      </c>
      <c r="C165" s="30" t="s">
        <v>255</v>
      </c>
      <c r="D165" s="29" t="s">
        <v>31</v>
      </c>
      <c r="E165" s="31" t="s">
        <v>256</v>
      </c>
      <c r="F165" s="32" t="s">
        <v>103</v>
      </c>
      <c r="G165" s="33">
        <v>2359.1100000000001</v>
      </c>
      <c r="H165" s="33">
        <v>0</v>
      </c>
      <c r="I165" s="33">
        <f>ROUND(G165*H165,P4)</f>
        <v>0</v>
      </c>
      <c r="J165" s="29"/>
      <c r="O165" s="34">
        <f>I165*0.21</f>
        <v>0</v>
      </c>
      <c r="P165">
        <v>3</v>
      </c>
    </row>
    <row r="166">
      <c r="A166" s="29" t="s">
        <v>34</v>
      </c>
      <c r="B166" s="35"/>
      <c r="C166" s="36"/>
      <c r="D166" s="36"/>
      <c r="E166" s="31" t="s">
        <v>257</v>
      </c>
      <c r="F166" s="36"/>
      <c r="G166" s="36"/>
      <c r="H166" s="36"/>
      <c r="I166" s="36"/>
      <c r="J166" s="37"/>
    </row>
    <row r="167">
      <c r="A167" s="29" t="s">
        <v>69</v>
      </c>
      <c r="B167" s="35"/>
      <c r="C167" s="36"/>
      <c r="D167" s="36"/>
      <c r="E167" s="43" t="s">
        <v>258</v>
      </c>
      <c r="F167" s="36"/>
      <c r="G167" s="36"/>
      <c r="H167" s="36"/>
      <c r="I167" s="36"/>
      <c r="J167" s="37"/>
    </row>
    <row r="168" ht="90">
      <c r="A168" s="29" t="s">
        <v>36</v>
      </c>
      <c r="B168" s="35"/>
      <c r="C168" s="36"/>
      <c r="D168" s="36"/>
      <c r="E168" s="31" t="s">
        <v>259</v>
      </c>
      <c r="F168" s="36"/>
      <c r="G168" s="36"/>
      <c r="H168" s="36"/>
      <c r="I168" s="36"/>
      <c r="J168" s="37"/>
    </row>
    <row r="169">
      <c r="A169" s="29" t="s">
        <v>29</v>
      </c>
      <c r="B169" s="29">
        <v>40</v>
      </c>
      <c r="C169" s="30" t="s">
        <v>260</v>
      </c>
      <c r="D169" s="29" t="s">
        <v>31</v>
      </c>
      <c r="E169" s="31" t="s">
        <v>261</v>
      </c>
      <c r="F169" s="32" t="s">
        <v>84</v>
      </c>
      <c r="G169" s="33">
        <v>1.5900000000000001</v>
      </c>
      <c r="H169" s="33">
        <v>0</v>
      </c>
      <c r="I169" s="33">
        <f>ROUND(G169*H169,P4)</f>
        <v>0</v>
      </c>
      <c r="J169" s="29"/>
      <c r="O169" s="34">
        <f>I169*0.21</f>
        <v>0</v>
      </c>
      <c r="P169">
        <v>3</v>
      </c>
    </row>
    <row r="170">
      <c r="A170" s="29" t="s">
        <v>34</v>
      </c>
      <c r="B170" s="35"/>
      <c r="C170" s="36"/>
      <c r="D170" s="36"/>
      <c r="E170" s="31" t="s">
        <v>262</v>
      </c>
      <c r="F170" s="36"/>
      <c r="G170" s="36"/>
      <c r="H170" s="36"/>
      <c r="I170" s="36"/>
      <c r="J170" s="37"/>
    </row>
    <row r="171">
      <c r="A171" s="29" t="s">
        <v>69</v>
      </c>
      <c r="B171" s="35"/>
      <c r="C171" s="36"/>
      <c r="D171" s="36"/>
      <c r="E171" s="43" t="s">
        <v>263</v>
      </c>
      <c r="F171" s="36"/>
      <c r="G171" s="36"/>
      <c r="H171" s="36"/>
      <c r="I171" s="36"/>
      <c r="J171" s="37"/>
    </row>
    <row r="172" ht="75">
      <c r="A172" s="29" t="s">
        <v>36</v>
      </c>
      <c r="B172" s="35"/>
      <c r="C172" s="36"/>
      <c r="D172" s="36"/>
      <c r="E172" s="31" t="s">
        <v>264</v>
      </c>
      <c r="F172" s="36"/>
      <c r="G172" s="36"/>
      <c r="H172" s="36"/>
      <c r="I172" s="36"/>
      <c r="J172" s="37"/>
    </row>
    <row r="173">
      <c r="A173" s="29" t="s">
        <v>29</v>
      </c>
      <c r="B173" s="29">
        <v>41</v>
      </c>
      <c r="C173" s="30" t="s">
        <v>265</v>
      </c>
      <c r="D173" s="29" t="s">
        <v>31</v>
      </c>
      <c r="E173" s="31" t="s">
        <v>266</v>
      </c>
      <c r="F173" s="32" t="s">
        <v>90</v>
      </c>
      <c r="G173" s="33">
        <v>10.99</v>
      </c>
      <c r="H173" s="33">
        <v>0</v>
      </c>
      <c r="I173" s="33">
        <f>ROUND(G173*H173,P4)</f>
        <v>0</v>
      </c>
      <c r="J173" s="29"/>
      <c r="O173" s="34">
        <f>I173*0.21</f>
        <v>0</v>
      </c>
      <c r="P173">
        <v>3</v>
      </c>
    </row>
    <row r="174" ht="60">
      <c r="A174" s="29" t="s">
        <v>34</v>
      </c>
      <c r="B174" s="35"/>
      <c r="C174" s="36"/>
      <c r="D174" s="36"/>
      <c r="E174" s="31" t="s">
        <v>267</v>
      </c>
      <c r="F174" s="36"/>
      <c r="G174" s="36"/>
      <c r="H174" s="36"/>
      <c r="I174" s="36"/>
      <c r="J174" s="37"/>
    </row>
    <row r="175">
      <c r="A175" s="29" t="s">
        <v>69</v>
      </c>
      <c r="B175" s="35"/>
      <c r="C175" s="36"/>
      <c r="D175" s="36"/>
      <c r="E175" s="43" t="s">
        <v>268</v>
      </c>
      <c r="F175" s="36"/>
      <c r="G175" s="36"/>
      <c r="H175" s="36"/>
      <c r="I175" s="36"/>
      <c r="J175" s="37"/>
    </row>
    <row r="176" ht="150">
      <c r="A176" s="29" t="s">
        <v>36</v>
      </c>
      <c r="B176" s="35"/>
      <c r="C176" s="36"/>
      <c r="D176" s="36"/>
      <c r="E176" s="31" t="s">
        <v>269</v>
      </c>
      <c r="F176" s="36"/>
      <c r="G176" s="36"/>
      <c r="H176" s="36"/>
      <c r="I176" s="36"/>
      <c r="J176" s="37"/>
    </row>
    <row r="177">
      <c r="A177" s="29" t="s">
        <v>29</v>
      </c>
      <c r="B177" s="29">
        <v>42</v>
      </c>
      <c r="C177" s="30" t="s">
        <v>270</v>
      </c>
      <c r="D177" s="29" t="s">
        <v>31</v>
      </c>
      <c r="E177" s="31" t="s">
        <v>271</v>
      </c>
      <c r="F177" s="32" t="s">
        <v>90</v>
      </c>
      <c r="G177" s="33">
        <v>0.029999999999999999</v>
      </c>
      <c r="H177" s="33">
        <v>0</v>
      </c>
      <c r="I177" s="33">
        <f>ROUND(G177*H177,P4)</f>
        <v>0</v>
      </c>
      <c r="J177" s="29"/>
      <c r="O177" s="34">
        <f>I177*0.21</f>
        <v>0</v>
      </c>
      <c r="P177">
        <v>3</v>
      </c>
    </row>
    <row r="178" ht="60">
      <c r="A178" s="29" t="s">
        <v>34</v>
      </c>
      <c r="B178" s="35"/>
      <c r="C178" s="36"/>
      <c r="D178" s="36"/>
      <c r="E178" s="31" t="s">
        <v>272</v>
      </c>
      <c r="F178" s="36"/>
      <c r="G178" s="36"/>
      <c r="H178" s="36"/>
      <c r="I178" s="36"/>
      <c r="J178" s="37"/>
    </row>
    <row r="179">
      <c r="A179" s="29" t="s">
        <v>69</v>
      </c>
      <c r="B179" s="35"/>
      <c r="C179" s="36"/>
      <c r="D179" s="36"/>
      <c r="E179" s="43" t="s">
        <v>273</v>
      </c>
      <c r="F179" s="36"/>
      <c r="G179" s="36"/>
      <c r="H179" s="36"/>
      <c r="I179" s="36"/>
      <c r="J179" s="37"/>
    </row>
    <row r="180" ht="105">
      <c r="A180" s="29" t="s">
        <v>36</v>
      </c>
      <c r="B180" s="38"/>
      <c r="C180" s="39"/>
      <c r="D180" s="39"/>
      <c r="E180" s="31" t="s">
        <v>274</v>
      </c>
      <c r="F180" s="39"/>
      <c r="G180" s="39"/>
      <c r="H180" s="39"/>
      <c r="I180" s="39"/>
      <c r="J180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2024-07-02T07:24:47Z</dcterms:created>
  <dcterms:modified xsi:type="dcterms:W3CDTF">2024-07-02T07:24:47Z</dcterms:modified>
</cp:coreProperties>
</file>